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 Diagnóstico" sheetId="1" state="visible" r:id="rId3"/>
    <sheet name="2. Orçamento Mensal" sheetId="2" state="visible" r:id="rId4"/>
    <sheet name="3. Controle Mensal" sheetId="3" state="visible" r:id="rId5"/>
    <sheet name="4. Reserva &amp; Dívidas" sheetId="4" state="visible" r:id="rId6"/>
    <sheet name="5. Evolução Anual" sheetId="5" state="visible" r:id="rId7"/>
    <sheet name="6. Guia Rápido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<sst xmlns="http://schemas.openxmlformats.org/spreadsheetml/2006/main" count="222" uniqueCount="181">
  <si>
    <t xml:space="preserve">💰 DIAGNÓSTICO FINANCEIRO PESSOAL</t>
  </si>
  <si>
    <t xml:space="preserve">Passo 1: Mapeie todas as suas receitas e despesas dos últimos 3 meses</t>
  </si>
  <si>
    <t xml:space="preserve">FONTES DE RECEITA</t>
  </si>
  <si>
    <t xml:space="preserve">Fonte de Receita</t>
  </si>
  <si>
    <t xml:space="preserve">Valor Mensal (R$)</t>
  </si>
  <si>
    <t xml:space="preserve">Frequência</t>
  </si>
  <si>
    <t xml:space="preserve">Observações</t>
  </si>
  <si>
    <t xml:space="preserve">Salário / Pró-labore</t>
  </si>
  <si>
    <t xml:space="preserve">Mensal</t>
  </si>
  <si>
    <t xml:space="preserve">Freelance / Bicos</t>
  </si>
  <si>
    <t xml:space="preserve">Variável</t>
  </si>
  <si>
    <t xml:space="preserve">Aluguel recebido</t>
  </si>
  <si>
    <t xml:space="preserve">Pensão / Benefícios</t>
  </si>
  <si>
    <t xml:space="preserve">Outras Receitas</t>
  </si>
  <si>
    <t xml:space="preserve">TOTAL RECEITAS</t>
  </si>
  <si>
    <t xml:space="preserve">DESPESAS MENSAIS</t>
  </si>
  <si>
    <t xml:space="preserve">Categoria / Descrição</t>
  </si>
  <si>
    <t xml:space="preserve">Tipo</t>
  </si>
  <si>
    <t xml:space="preserve">Aluguel / Financiamento</t>
  </si>
  <si>
    <t xml:space="preserve">Fixo</t>
  </si>
  <si>
    <t xml:space="preserve">Condomínio / IPTU</t>
  </si>
  <si>
    <t xml:space="preserve">Água / Luz / Gás</t>
  </si>
  <si>
    <t xml:space="preserve">Internet / Telefone</t>
  </si>
  <si>
    <t xml:space="preserve">Supermercado</t>
  </si>
  <si>
    <t xml:space="preserve">Restaurantes / Delivery</t>
  </si>
  <si>
    <t xml:space="preserve">Combustível / Transporte</t>
  </si>
  <si>
    <t xml:space="preserve">Plano de Saúde</t>
  </si>
  <si>
    <t xml:space="preserve">Farmácia / Médico</t>
  </si>
  <si>
    <t xml:space="preserve">Academia</t>
  </si>
  <si>
    <t xml:space="preserve">Educação / Cursos</t>
  </si>
  <si>
    <t xml:space="preserve">Streaming / Assinaturas</t>
  </si>
  <si>
    <t xml:space="preserve">Lazer / Roupas</t>
  </si>
  <si>
    <t xml:space="preserve">Cartão de Crédito</t>
  </si>
  <si>
    <t xml:space="preserve">Empréstimos / Dívidas</t>
  </si>
  <si>
    <t xml:space="preserve">Outras Despesas</t>
  </si>
  <si>
    <t xml:space="preserve">TOTAL DESPESAS</t>
  </si>
  <si>
    <t xml:space="preserve">RESULTADO DO DIAGNÓSTICO</t>
  </si>
  <si>
    <t xml:space="preserve">Indicador</t>
  </si>
  <si>
    <t xml:space="preserve">Valor (R$)</t>
  </si>
  <si>
    <t xml:space="preserve">Status</t>
  </si>
  <si>
    <t xml:space="preserve">Meta</t>
  </si>
  <si>
    <t xml:space="preserve">Receita Total</t>
  </si>
  <si>
    <t xml:space="preserve">Mapear todas as fontes</t>
  </si>
  <si>
    <t xml:space="preserve">Total Despesas</t>
  </si>
  <si>
    <t xml:space="preserve">Reduzir ao máximo</t>
  </si>
  <si>
    <t xml:space="preserve">Saldo do Mês</t>
  </si>
  <si>
    <t xml:space="preserve">Mínimo 10% da renda</t>
  </si>
  <si>
    <t xml:space="preserve">% Poupança</t>
  </si>
  <si>
    <t xml:space="preserve">≥ 10%</t>
  </si>
  <si>
    <t xml:space="preserve">💡 DICA: Preencha os valores em AZUL. Use extratos dos últimos 3 meses para calcular a média de cada despesa variável.</t>
  </si>
  <si>
    <t xml:space="preserve">📊 ORÇAMENTO MENSAL — MÉTODO 50-30-20</t>
  </si>
  <si>
    <t xml:space="preserve">50% Necessidades  |  30% Desejos  |  20% Poupança &amp; Investimentos</t>
  </si>
  <si>
    <t xml:space="preserve">Renda Líquida Mensal (R$):</t>
  </si>
  <si>
    <t xml:space="preserve">← Digite sua renda aqui</t>
  </si>
  <si>
    <t xml:space="preserve">Categoria</t>
  </si>
  <si>
    <t xml:space="preserve">% da Renda</t>
  </si>
  <si>
    <t xml:space="preserve">Valor Sugerido (R$)</t>
  </si>
  <si>
    <t xml:space="preserve">Valor Real (R$)</t>
  </si>
  <si>
    <t xml:space="preserve">Diferença (R$)</t>
  </si>
  <si>
    <t xml:space="preserve">NECESSIDADES (50%)</t>
  </si>
  <si>
    <t xml:space="preserve">  Moradia (aluguel, condomínio, IPTU)</t>
  </si>
  <si>
    <t xml:space="preserve">  Água / Luz / Gás / Internet</t>
  </si>
  <si>
    <t xml:space="preserve">  Alimentação (supermercado)</t>
  </si>
  <si>
    <t xml:space="preserve">  Transporte</t>
  </si>
  <si>
    <t xml:space="preserve">  Saúde (plano, remédios)</t>
  </si>
  <si>
    <t xml:space="preserve">  Subtotal NECESSIDADES (</t>
  </si>
  <si>
    <t xml:space="preserve">DESEJOS (30%)</t>
  </si>
  <si>
    <t xml:space="preserve">  Restaurantes / Delivery</t>
  </si>
  <si>
    <t xml:space="preserve">  Lazer / Entretenimento</t>
  </si>
  <si>
    <t xml:space="preserve">  Roupas / Acessórios</t>
  </si>
  <si>
    <t xml:space="preserve">  Streaming / Assinaturas</t>
  </si>
  <si>
    <t xml:space="preserve">  Outros Desejos</t>
  </si>
  <si>
    <t xml:space="preserve">  Subtotal DESEJOS (30%)</t>
  </si>
  <si>
    <t xml:space="preserve">POUPANÇA &amp; INVESTIMENTOS (20%)</t>
  </si>
  <si>
    <t xml:space="preserve">  Reserva de Emergência</t>
  </si>
  <si>
    <t xml:space="preserve">  Investimentos</t>
  </si>
  <si>
    <t xml:space="preserve">  Objetivos / Sonhos</t>
  </si>
  <si>
    <t xml:space="preserve">  Subtotal POUPANÇA &amp; INV</t>
  </si>
  <si>
    <t xml:space="preserve">TOTAL GASTO</t>
  </si>
  <si>
    <t xml:space="preserve">📅 CONTROLE DE GASTOS MENSAL</t>
  </si>
  <si>
    <t xml:space="preserve">Mês/Ano:</t>
  </si>
  <si>
    <t xml:space="preserve">Janeiro/2025</t>
  </si>
  <si>
    <t xml:space="preserve">← Atualize o mês</t>
  </si>
  <si>
    <t xml:space="preserve">Data</t>
  </si>
  <si>
    <t xml:space="preserve">Descrição</t>
  </si>
  <si>
    <t xml:space="preserve">Forma Pgto.</t>
  </si>
  <si>
    <t xml:space="preserve">TOTAL</t>
  </si>
  <si>
    <t xml:space="preserve">RESUMO POR CATEGORIA</t>
  </si>
  <si>
    <t xml:space="preserve">Total Gasto</t>
  </si>
  <si>
    <t xml:space="preserve">% do Total</t>
  </si>
  <si>
    <t xml:space="preserve">Moradia</t>
  </si>
  <si>
    <t xml:space="preserve">Alimentação</t>
  </si>
  <si>
    <t xml:space="preserve">Transporte</t>
  </si>
  <si>
    <t xml:space="preserve">Saúde</t>
  </si>
  <si>
    <t xml:space="preserve">Educação</t>
  </si>
  <si>
    <t xml:space="preserve">Lazer</t>
  </si>
  <si>
    <t xml:space="preserve">Dívidas</t>
  </si>
  <si>
    <t xml:space="preserve">Poupança</t>
  </si>
  <si>
    <t xml:space="preserve">Outros</t>
  </si>
  <si>
    <t xml:space="preserve">🛡️ RESERVA DE EMERGÊNCIA &amp; ELIMINAÇÃO DE DÍVIDAS</t>
  </si>
  <si>
    <t xml:space="preserve">CALCULADORA DE RESERVA DE EMERGÊNCIA</t>
  </si>
  <si>
    <t xml:space="preserve">Despesas mensais totais (R$):</t>
  </si>
  <si>
    <t xml:space="preserve">Seu perfil (1=CLT, 2=Autônomo, 3=Empresário):</t>
  </si>
  <si>
    <t xml:space="preserve">Meses de reserva recomendados:</t>
  </si>
  <si>
    <t xml:space="preserve">Meta de reserva — mínimo (R$):</t>
  </si>
  <si>
    <t xml:space="preserve">Meta de reserva — ideal (R$):</t>
  </si>
  <si>
    <t xml:space="preserve">Reserva atual (R$):</t>
  </si>
  <si>
    <t xml:space="preserve">Quanto falta para a meta mínima (R$):</t>
  </si>
  <si>
    <t xml:space="preserve">Quanto falta para a meta ideal (R$):</t>
  </si>
  <si>
    <t xml:space="preserve">Valor mensal a guardar (R$):</t>
  </si>
  <si>
    <t xml:space="preserve">Meses para atingir meta mínima:</t>
  </si>
  <si>
    <t xml:space="preserve">PLANO DE ELIMINAÇÃO DE DÍVIDAS</t>
  </si>
  <si>
    <t xml:space="preserve">Dívida / Credor</t>
  </si>
  <si>
    <t xml:space="preserve">Saldo Devedor (R$)</t>
  </si>
  <si>
    <t xml:space="preserve">Taxa de Juros (% a.m.)</t>
  </si>
  <si>
    <t xml:space="preserve">Pagamento Mínimo (R$)</t>
  </si>
  <si>
    <t xml:space="preserve">Prioridade (Avalanche)</t>
  </si>
  <si>
    <t xml:space="preserve">TOTAL DÍVIDAS</t>
  </si>
  <si>
    <t xml:space="preserve">ESTRATÉGIAS PARA QUITAR DÍVIDAS</t>
  </si>
  <si>
    <t xml:space="preserve">❄️ BOLA DE NEVE (Snowball)
Pague a MENOR dívida primeiro, independente dos juros.
Gera motivação para continuar!</t>
  </si>
  <si>
    <t xml:space="preserve">🌊 AVALANCHE
Pague a dívida com MAIOR JUROS primeiro.
Economiza mais dinheiro no longo prazo.</t>
  </si>
  <si>
    <t xml:space="preserve">⚠️  ATENÇÃO: Juros do rotativo do cartão chegam a 400% ao ano no Brasil! Nunca deixe o rotativo acumular. Se não pagar a fatura inteira, solicite parcelamento ao banco.</t>
  </si>
  <si>
    <t xml:space="preserve">📈 EVOLUÇÃO FINANCEIRA ANUAL</t>
  </si>
  <si>
    <t xml:space="preserve">Ano:</t>
  </si>
  <si>
    <t xml:space="preserve">Jan</t>
  </si>
  <si>
    <t xml:space="preserve">Fev</t>
  </si>
  <si>
    <t xml:space="preserve">Mar</t>
  </si>
  <si>
    <t xml:space="preserve">Abr</t>
  </si>
  <si>
    <t xml:space="preserve">Mai</t>
  </si>
  <si>
    <t xml:space="preserve">Jun</t>
  </si>
  <si>
    <t xml:space="preserve">Jul</t>
  </si>
  <si>
    <t xml:space="preserve">Ago</t>
  </si>
  <si>
    <t xml:space="preserve">Set</t>
  </si>
  <si>
    <t xml:space="preserve">Out</t>
  </si>
  <si>
    <t xml:space="preserve">Nov</t>
  </si>
  <si>
    <t xml:space="preserve">Dez</t>
  </si>
  <si>
    <t xml:space="preserve">TOTAL / MÉD.</t>
  </si>
  <si>
    <t xml:space="preserve">Receita Total (R$)</t>
  </si>
  <si>
    <t xml:space="preserve">Total Despesas (R$)</t>
  </si>
  <si>
    <t xml:space="preserve">Saldo do Mês (R$)</t>
  </si>
  <si>
    <t xml:space="preserve">Poupança / Invest. (R$)</t>
  </si>
  <si>
    <t xml:space="preserve">% Poupança da Renda</t>
  </si>
  <si>
    <t xml:space="preserve">Reserva de Emergência (R$)</t>
  </si>
  <si>
    <t xml:space="preserve">Total Dívidas (R$)</t>
  </si>
  <si>
    <t xml:space="preserve">💡 COMO USAR: Atualize os valores mensais em AZUL ao fim de cada mês. A coluna TOTAL/MÉD. calculará automaticamente o consolidado anual.
Os valores em AZUL são inputs manuais — copie-os do seu controle mensal (aba 3).</t>
  </si>
  <si>
    <t xml:space="preserve">📖 GUIA RÁPIDO — COMO USAR ESTA PLANILHA</t>
  </si>
  <si>
    <t xml:space="preserve">1️⃣</t>
  </si>
  <si>
    <t xml:space="preserve">Diagnóstico (Aba 1)</t>
  </si>
  <si>
    <t xml:space="preserve">Preencha suas receitas e despesas. Use extratos dos últimos 3 meses para calcular médias. Valores em AZUL são para você preencher.</t>
  </si>
  <si>
    <t xml:space="preserve">2️⃣</t>
  </si>
  <si>
    <t xml:space="preserve">Orçamento (Aba 2)</t>
  </si>
  <si>
    <t xml:space="preserve">Digite sua renda líquida mensal. A planilha calcula automaticamente os limites do método 50-30-20. Preencha o que realmente gastou em cada categoria.</t>
  </si>
  <si>
    <t xml:space="preserve">3️⃣</t>
  </si>
  <si>
    <t xml:space="preserve">Controle Mensal (Aba 3)</t>
  </si>
  <si>
    <t xml:space="preserve">Lance cada gasto ao longo do mês. Mínimo 1x por semana. O resumo por categoria aparece automaticamente abaixo da tabela.</t>
  </si>
  <si>
    <t xml:space="preserve">4️⃣</t>
  </si>
  <si>
    <t xml:space="preserve">Reserva &amp; Dívidas (Aba 4)</t>
  </si>
  <si>
    <t xml:space="preserve">Calcule sua meta de reserva de emergência e liste todas as dívidas. A planilha ranqueia pelo método Avalanche (maior juros primeiro).</t>
  </si>
  <si>
    <t xml:space="preserve">5️⃣</t>
  </si>
  <si>
    <t xml:space="preserve">Evolução Anual (Aba 5)</t>
  </si>
  <si>
    <t xml:space="preserve">No fim de cada mês, transfira os totais para essa aba e acompanhe sua evolução ao longo do ano.</t>
  </si>
  <si>
    <t xml:space="preserve">⛔ OS 7 ERROS MAIS COMUNS (do artigo)</t>
  </si>
  <si>
    <t xml:space="preserve">1</t>
  </si>
  <si>
    <t xml:space="preserve">Não ter orçamento escrito — o que não está registrado não é controlado</t>
  </si>
  <si>
    <t xml:space="preserve">2</t>
  </si>
  <si>
    <t xml:space="preserve">Confundir cartão de crédito com renda extra</t>
  </si>
  <si>
    <t xml:space="preserve">3</t>
  </si>
  <si>
    <t xml:space="preserve">Não ter reserva de emergência — qualquer imprevisto vira dívida</t>
  </si>
  <si>
    <t xml:space="preserve">4</t>
  </si>
  <si>
    <t xml:space="preserve">Guardar o que sobra — em vez de guardar primeiro e gastar o resto</t>
  </si>
  <si>
    <t xml:space="preserve">5</t>
  </si>
  <si>
    <t xml:space="preserve">Ignorar as despesas variáveis e pequenas ('gastos formiga')</t>
  </si>
  <si>
    <t xml:space="preserve">6</t>
  </si>
  <si>
    <t xml:space="preserve">Não revisar o orçamento mensalmente</t>
  </si>
  <si>
    <t xml:space="preserve">7</t>
  </si>
  <si>
    <t xml:space="preserve">Comparar sua situação financeira com a dos outros nas redes sociais</t>
  </si>
  <si>
    <t xml:space="preserve">LEGENDA DE CORES</t>
  </si>
  <si>
    <t xml:space="preserve">■■■</t>
  </si>
  <si>
    <t xml:space="preserve">AZUL em fundo AMARELO = Célula de INPUT — você deve preencher</t>
  </si>
  <si>
    <t xml:space="preserve">VERDE = Cálculo automático — não altere</t>
  </si>
  <si>
    <t xml:space="preserve">VERMELHO = Atenção / Alerta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</si>
</sst>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&quot;R$ &quot;#,##0.00"/>
    <numFmt numFmtId="166" formatCode="0.0%"/>
    <numFmt numFmtId="167" formatCode="0%"/>
    <numFmt numFmtId="168" formatCode="dd/mm"/>
    <numFmt numFmtId="169" formatCode="0"/>
    <numFmt numFmtId="170" formatCode="@"/>
    <numFmt numFmtId="171" formatCode="0.00%"/>
  </numFmts>
  <fonts count="3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5"/>
      <color rgb="FFFFFFFF"/>
      <name val="Arial"/>
      <family val="0"/>
      <charset val="1"/>
    </font>
    <font>
      <i val="true"/>
      <sz val="9"/>
      <color rgb="FF757575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9"/>
      <color rgb="FF000000"/>
      <name val="Arial"/>
      <family val="0"/>
      <charset val="1"/>
    </font>
    <font>
      <sz val="9"/>
      <color rgb="FF0000F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2E7D32"/>
      <name val="Arial"/>
      <family val="0"/>
      <charset val="1"/>
    </font>
    <font>
      <b val="true"/>
      <sz val="10"/>
      <color rgb="FFE651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b val="true"/>
      <sz val="10"/>
      <color rgb="FF0D47A1"/>
      <name val="Arial"/>
      <family val="0"/>
      <charset val="1"/>
    </font>
    <font>
      <sz val="9"/>
      <color rgb="FF757575"/>
      <name val="Arial"/>
      <family val="0"/>
      <charset val="1"/>
    </font>
    <font>
      <i val="true"/>
      <sz val="9"/>
      <color rgb="FF1B5E20"/>
      <name val="Arial"/>
      <family val="0"/>
      <charset val="1"/>
    </font>
    <font>
      <i val="true"/>
      <sz val="10"/>
      <color rgb="FF1B5E20"/>
      <name val="Arial"/>
      <family val="0"/>
      <charset val="1"/>
    </font>
    <font>
      <b val="true"/>
      <sz val="12"/>
      <color rgb="FF0000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9"/>
      <color rgb="FF1B5E2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sz val="9"/>
      <color rgb="FF0D47A1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sz val="10"/>
      <color rgb="FF0000FF"/>
      <name val="Arial"/>
      <family val="0"/>
      <charset val="1"/>
    </font>
    <font>
      <sz val="10"/>
      <color rgb="FF1B5E20"/>
      <name val="Arial"/>
      <family val="0"/>
      <charset val="1"/>
    </font>
    <font>
      <b val="true"/>
      <sz val="8"/>
      <color rgb="FFFFFFFF"/>
      <name val="Arial"/>
      <family val="0"/>
      <charset val="1"/>
    </font>
    <font>
      <sz val="9"/>
      <color rgb="FFB71C1C"/>
      <name val="Arial"/>
      <family val="0"/>
      <charset val="1"/>
    </font>
    <font>
      <i val="true"/>
      <sz val="9"/>
      <color rgb="FFB71C1C"/>
      <name val="Arial"/>
      <family val="0"/>
      <charset val="1"/>
    </font>
    <font>
      <sz val="14"/>
      <color rgb="FF000000"/>
      <name val="Arial"/>
      <family val="0"/>
      <charset val="1"/>
    </font>
    <font>
      <sz val="12"/>
      <color rgb="FF0000FF"/>
      <name val="Arial"/>
      <family val="0"/>
      <charset val="1"/>
    </font>
    <font>
      <sz val="12"/>
      <color rgb="FF1B5E20"/>
      <name val="Arial"/>
      <family val="0"/>
      <charset val="1"/>
    </font>
    <font>
      <sz val="12"/>
      <color rgb="FFB71C1C"/>
      <name val="Arial"/>
      <family val="0"/>
      <charset val="1"/>
    </font>
  </fonts>
  <fills count="17">
    <fill>
      <patternFill patternType="none"/>
    </fill>
    <fill>
      <patternFill patternType="gray125"/>
    </fill>
    <fill>
      <patternFill patternType="solid">
        <fgColor rgb="FF1B5E20"/>
        <bgColor rgb="FF2E7D32"/>
      </patternFill>
    </fill>
    <fill>
      <patternFill patternType="solid">
        <fgColor rgb="FF2E7D32"/>
        <bgColor rgb="FF1B5E20"/>
      </patternFill>
    </fill>
    <fill>
      <patternFill patternType="solid">
        <fgColor rgb="FFE8F5E9"/>
        <bgColor rgb="FFE3F2FD"/>
      </patternFill>
    </fill>
    <fill>
      <patternFill patternType="solid">
        <fgColor rgb="FFFFFFFF"/>
        <bgColor rgb="FFF5F5F5"/>
      </patternFill>
    </fill>
    <fill>
      <patternFill patternType="solid">
        <fgColor rgb="FFC8E6C9"/>
        <bgColor rgb="FFBBDEFB"/>
      </patternFill>
    </fill>
    <fill>
      <patternFill patternType="solid">
        <fgColor rgb="FFE65100"/>
        <bgColor rgb="FFB71C1C"/>
      </patternFill>
    </fill>
    <fill>
      <patternFill patternType="solid">
        <fgColor rgb="FFFFF3E0"/>
        <bgColor rgb="FFF5F5F5"/>
      </patternFill>
    </fill>
    <fill>
      <patternFill patternType="solid">
        <fgColor rgb="FFFFE0B2"/>
        <bgColor rgb="FFFFCDD2"/>
      </patternFill>
    </fill>
    <fill>
      <patternFill patternType="solid">
        <fgColor rgb="FF0D47A1"/>
        <bgColor rgb="FF333399"/>
      </patternFill>
    </fill>
    <fill>
      <patternFill patternType="solid">
        <fgColor rgb="FFE3F2FD"/>
        <bgColor rgb="FFE8F5E9"/>
      </patternFill>
    </fill>
    <fill>
      <patternFill patternType="solid">
        <fgColor rgb="FFFFFF00"/>
        <bgColor rgb="FFFFFF00"/>
      </patternFill>
    </fill>
    <fill>
      <patternFill patternType="solid">
        <fgColor rgb="FFF5F5F5"/>
        <bgColor rgb="FFE8F5E9"/>
      </patternFill>
    </fill>
    <fill>
      <patternFill patternType="solid">
        <fgColor rgb="FFB71C1C"/>
        <bgColor rgb="FF993366"/>
      </patternFill>
    </fill>
    <fill>
      <patternFill patternType="solid">
        <fgColor rgb="FFFFCDD2"/>
        <bgColor rgb="FFFFE0B2"/>
      </patternFill>
    </fill>
    <fill>
      <patternFill patternType="solid">
        <fgColor rgb="FFBBDEFB"/>
        <bgColor rgb="FFC8E6C9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1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7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8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9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2" fillId="9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1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4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5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11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4" fillId="11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11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4" fillId="11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6" fillId="6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6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18" fillId="1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1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9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1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8" fillId="1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0" fillId="1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9" fillId="1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8" fillId="1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1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0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8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7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9" fillId="7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19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9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7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7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7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9" fillId="1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19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9" fillId="1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1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1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7" fillId="1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1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1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1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8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11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23" fillId="11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8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3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5" fillId="1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25" fillId="1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26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6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6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26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7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9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9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8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1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16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9" fillId="1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9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9" fillId="9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9" fillId="11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9" fillId="11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7" fillId="1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1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" fillId="1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7" fillId="1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6" fillId="6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0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1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1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1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1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1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1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B5E20"/>
      <rgbColor rgb="FF000080"/>
      <rgbColor rgb="FF808000"/>
      <rgbColor rgb="FF800080"/>
      <rgbColor rgb="FF008080"/>
      <rgbColor rgb="FFFFCDD2"/>
      <rgbColor rgb="FF757575"/>
      <rgbColor rgb="FF9999FF"/>
      <rgbColor rgb="FF993366"/>
      <rgbColor rgb="FFFFF3E0"/>
      <rgbColor rgb="FFE3F2FD"/>
      <rgbColor rgb="FF660066"/>
      <rgbColor rgb="FFFF8080"/>
      <rgbColor rgb="FF0066CC"/>
      <rgbColor rgb="FFBBDEF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5E9"/>
      <rgbColor rgb="FFC8E6C9"/>
      <rgbColor rgb="FFF5F5F5"/>
      <rgbColor rgb="FF99CCFF"/>
      <rgbColor rgb="FFFF99CC"/>
      <rgbColor rgb="FFCC99FF"/>
      <rgbColor rgb="FFFFE0B2"/>
      <rgbColor rgb="FF3366FF"/>
      <rgbColor rgb="FF33CCCC"/>
      <rgbColor rgb="FF99CC00"/>
      <rgbColor rgb="FFFFCC00"/>
      <rgbColor rgb="FFFF9900"/>
      <rgbColor rgb="FFE65100"/>
      <rgbColor rgb="FF666699"/>
      <rgbColor rgb="FF969696"/>
      <rgbColor rgb="FF0D47A1"/>
      <rgbColor rgb="FF2E7D32"/>
      <rgbColor rgb="FF003300"/>
      <rgbColor rgb="FF333300"/>
      <rgbColor rgb="FFB71C1C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2"/>
    <col collapsed="false" customWidth="true" hidden="false" outlineLevel="0" max="3" min="2" style="1" width="18"/>
    <col collapsed="false" customWidth="true" hidden="false" outlineLevel="0" max="4" min="4" style="1" width="28"/>
  </cols>
  <sheetData>
    <row r="1" customFormat="false" ht="36" hidden="false" customHeight="true" outlineLevel="0" collapsed="false">
      <c r="A1" s="2" t="s">
        <v>0</v>
      </c>
      <c r="B1" s="2"/>
      <c r="C1" s="2"/>
      <c r="D1" s="2"/>
    </row>
    <row r="2" customFormat="false" ht="19.5" hidden="false" customHeight="true" outlineLevel="0" collapsed="false">
      <c r="A2" s="3" t="s">
        <v>1</v>
      </c>
      <c r="B2" s="3"/>
      <c r="C2" s="3"/>
      <c r="D2" s="3"/>
    </row>
    <row r="4" customFormat="false" ht="21.75" hidden="false" customHeight="true" outlineLevel="0" collapsed="false">
      <c r="A4" s="4" t="s">
        <v>2</v>
      </c>
      <c r="B4" s="4"/>
      <c r="C4" s="4"/>
      <c r="D4" s="4"/>
    </row>
    <row r="5" customFormat="false" ht="19.5" hidden="false" customHeight="true" outlineLevel="0" collapsed="false">
      <c r="A5" s="5" t="s">
        <v>3</v>
      </c>
      <c r="B5" s="5" t="s">
        <v>4</v>
      </c>
      <c r="C5" s="5" t="s">
        <v>5</v>
      </c>
      <c r="D5" s="5" t="s">
        <v>6</v>
      </c>
    </row>
    <row r="6" customFormat="false" ht="18" hidden="false" customHeight="true" outlineLevel="0" collapsed="false">
      <c r="A6" s="6" t="s">
        <v>7</v>
      </c>
      <c r="B6" s="7"/>
      <c r="C6" s="8" t="s">
        <v>8</v>
      </c>
      <c r="D6" s="6"/>
    </row>
    <row r="7" customFormat="false" ht="18" hidden="false" customHeight="true" outlineLevel="0" collapsed="false">
      <c r="A7" s="9" t="s">
        <v>9</v>
      </c>
      <c r="B7" s="10"/>
      <c r="C7" s="11" t="s">
        <v>10</v>
      </c>
      <c r="D7" s="9"/>
    </row>
    <row r="8" customFormat="false" ht="18" hidden="false" customHeight="true" outlineLevel="0" collapsed="false">
      <c r="A8" s="6" t="s">
        <v>11</v>
      </c>
      <c r="B8" s="7"/>
      <c r="C8" s="8" t="s">
        <v>8</v>
      </c>
      <c r="D8" s="6"/>
    </row>
    <row r="9" customFormat="false" ht="18" hidden="false" customHeight="true" outlineLevel="0" collapsed="false">
      <c r="A9" s="9" t="s">
        <v>12</v>
      </c>
      <c r="B9" s="10"/>
      <c r="C9" s="11" t="s">
        <v>8</v>
      </c>
      <c r="D9" s="9"/>
    </row>
    <row r="10" customFormat="false" ht="18" hidden="false" customHeight="true" outlineLevel="0" collapsed="false">
      <c r="A10" s="6" t="s">
        <v>13</v>
      </c>
      <c r="B10" s="7"/>
      <c r="C10" s="8" t="s">
        <v>10</v>
      </c>
      <c r="D10" s="6"/>
    </row>
    <row r="11" customFormat="false" ht="19.5" hidden="false" customHeight="true" outlineLevel="0" collapsed="false">
      <c r="A11" s="12" t="s">
        <v>14</v>
      </c>
      <c r="B11" s="13" t="n">
        <f aca="false">SUM(B6:B10)</f>
        <v>0</v>
      </c>
      <c r="C11" s="14"/>
      <c r="D11" s="14"/>
    </row>
    <row r="13" customFormat="false" ht="21.75" hidden="false" customHeight="true" outlineLevel="0" collapsed="false">
      <c r="A13" s="15" t="s">
        <v>15</v>
      </c>
      <c r="B13" s="15"/>
      <c r="C13" s="15"/>
      <c r="D13" s="15"/>
    </row>
    <row r="14" customFormat="false" ht="19.5" hidden="false" customHeight="true" outlineLevel="0" collapsed="false">
      <c r="A14" s="16" t="s">
        <v>16</v>
      </c>
      <c r="B14" s="16" t="s">
        <v>4</v>
      </c>
      <c r="C14" s="16" t="s">
        <v>17</v>
      </c>
      <c r="D14" s="16" t="s">
        <v>6</v>
      </c>
    </row>
    <row r="15" customFormat="false" ht="18" hidden="false" customHeight="true" outlineLevel="0" collapsed="false">
      <c r="A15" s="9" t="s">
        <v>18</v>
      </c>
      <c r="B15" s="10"/>
      <c r="C15" s="11" t="s">
        <v>19</v>
      </c>
      <c r="D15" s="9"/>
    </row>
    <row r="16" customFormat="false" ht="18" hidden="false" customHeight="true" outlineLevel="0" collapsed="false">
      <c r="A16" s="17" t="s">
        <v>20</v>
      </c>
      <c r="B16" s="18"/>
      <c r="C16" s="19" t="s">
        <v>19</v>
      </c>
      <c r="D16" s="17"/>
    </row>
    <row r="17" customFormat="false" ht="18" hidden="false" customHeight="true" outlineLevel="0" collapsed="false">
      <c r="A17" s="9" t="s">
        <v>21</v>
      </c>
      <c r="B17" s="10"/>
      <c r="C17" s="11" t="s">
        <v>19</v>
      </c>
      <c r="D17" s="9"/>
    </row>
    <row r="18" customFormat="false" ht="18" hidden="false" customHeight="true" outlineLevel="0" collapsed="false">
      <c r="A18" s="17" t="s">
        <v>22</v>
      </c>
      <c r="B18" s="18"/>
      <c r="C18" s="19" t="s">
        <v>19</v>
      </c>
      <c r="D18" s="17"/>
    </row>
    <row r="19" customFormat="false" ht="18" hidden="false" customHeight="true" outlineLevel="0" collapsed="false">
      <c r="A19" s="9" t="s">
        <v>23</v>
      </c>
      <c r="B19" s="10"/>
      <c r="C19" s="11" t="s">
        <v>10</v>
      </c>
      <c r="D19" s="9"/>
    </row>
    <row r="20" customFormat="false" ht="18" hidden="false" customHeight="true" outlineLevel="0" collapsed="false">
      <c r="A20" s="17" t="s">
        <v>24</v>
      </c>
      <c r="B20" s="18"/>
      <c r="C20" s="19" t="s">
        <v>10</v>
      </c>
      <c r="D20" s="17"/>
    </row>
    <row r="21" customFormat="false" ht="18" hidden="false" customHeight="true" outlineLevel="0" collapsed="false">
      <c r="A21" s="9" t="s">
        <v>25</v>
      </c>
      <c r="B21" s="10"/>
      <c r="C21" s="11" t="s">
        <v>10</v>
      </c>
      <c r="D21" s="9"/>
    </row>
    <row r="22" customFormat="false" ht="18" hidden="false" customHeight="true" outlineLevel="0" collapsed="false">
      <c r="A22" s="17" t="s">
        <v>26</v>
      </c>
      <c r="B22" s="18"/>
      <c r="C22" s="19" t="s">
        <v>19</v>
      </c>
      <c r="D22" s="17"/>
    </row>
    <row r="23" customFormat="false" ht="18" hidden="false" customHeight="true" outlineLevel="0" collapsed="false">
      <c r="A23" s="9" t="s">
        <v>27</v>
      </c>
      <c r="B23" s="10"/>
      <c r="C23" s="11" t="s">
        <v>10</v>
      </c>
      <c r="D23" s="9"/>
    </row>
    <row r="24" customFormat="false" ht="18" hidden="false" customHeight="true" outlineLevel="0" collapsed="false">
      <c r="A24" s="17" t="s">
        <v>28</v>
      </c>
      <c r="B24" s="18"/>
      <c r="C24" s="19" t="s">
        <v>19</v>
      </c>
      <c r="D24" s="17"/>
    </row>
    <row r="25" customFormat="false" ht="18" hidden="false" customHeight="true" outlineLevel="0" collapsed="false">
      <c r="A25" s="9" t="s">
        <v>29</v>
      </c>
      <c r="B25" s="10"/>
      <c r="C25" s="11" t="s">
        <v>19</v>
      </c>
      <c r="D25" s="9"/>
    </row>
    <row r="26" customFormat="false" ht="18" hidden="false" customHeight="true" outlineLevel="0" collapsed="false">
      <c r="A26" s="17" t="s">
        <v>30</v>
      </c>
      <c r="B26" s="18"/>
      <c r="C26" s="19" t="s">
        <v>19</v>
      </c>
      <c r="D26" s="17"/>
    </row>
    <row r="27" customFormat="false" ht="18" hidden="false" customHeight="true" outlineLevel="0" collapsed="false">
      <c r="A27" s="9" t="s">
        <v>31</v>
      </c>
      <c r="B27" s="10"/>
      <c r="C27" s="11" t="s">
        <v>10</v>
      </c>
      <c r="D27" s="9"/>
    </row>
    <row r="28" customFormat="false" ht="18" hidden="false" customHeight="true" outlineLevel="0" collapsed="false">
      <c r="A28" s="17" t="s">
        <v>32</v>
      </c>
      <c r="B28" s="18"/>
      <c r="C28" s="19" t="s">
        <v>10</v>
      </c>
      <c r="D28" s="17"/>
    </row>
    <row r="29" customFormat="false" ht="18" hidden="false" customHeight="true" outlineLevel="0" collapsed="false">
      <c r="A29" s="9" t="s">
        <v>33</v>
      </c>
      <c r="B29" s="10"/>
      <c r="C29" s="11" t="s">
        <v>19</v>
      </c>
      <c r="D29" s="9"/>
    </row>
    <row r="30" customFormat="false" ht="18" hidden="false" customHeight="true" outlineLevel="0" collapsed="false">
      <c r="A30" s="17" t="s">
        <v>34</v>
      </c>
      <c r="B30" s="18"/>
      <c r="C30" s="19" t="s">
        <v>10</v>
      </c>
      <c r="D30" s="17"/>
    </row>
    <row r="31" customFormat="false" ht="19.5" hidden="false" customHeight="true" outlineLevel="0" collapsed="false">
      <c r="A31" s="20" t="s">
        <v>35</v>
      </c>
      <c r="B31" s="21" t="n">
        <f aca="false">SUM(B15:B30)</f>
        <v>0</v>
      </c>
      <c r="C31" s="14"/>
      <c r="D31" s="14"/>
    </row>
    <row r="33" customFormat="false" ht="24" hidden="false" customHeight="true" outlineLevel="0" collapsed="false">
      <c r="A33" s="22" t="s">
        <v>36</v>
      </c>
      <c r="B33" s="22"/>
      <c r="C33" s="22"/>
      <c r="D33" s="22"/>
    </row>
    <row r="34" customFormat="false" ht="15" hidden="false" customHeight="true" outlineLevel="0" collapsed="false">
      <c r="A34" s="23" t="s">
        <v>37</v>
      </c>
      <c r="B34" s="23" t="s">
        <v>38</v>
      </c>
      <c r="C34" s="23" t="s">
        <v>39</v>
      </c>
      <c r="D34" s="23" t="s">
        <v>40</v>
      </c>
    </row>
    <row r="35" customFormat="false" ht="19.5" hidden="false" customHeight="true" outlineLevel="0" collapsed="false">
      <c r="A35" s="24" t="s">
        <v>41</v>
      </c>
      <c r="B35" s="25" t="n">
        <f aca="false">B11</f>
        <v>0</v>
      </c>
      <c r="C35" s="11" t="str">
        <f aca="false">IF(B35&gt;0,"✅ Positivo","⚠️ Verificar")</f>
        <v>⚠️ Verificar</v>
      </c>
      <c r="D35" s="26" t="s">
        <v>42</v>
      </c>
    </row>
    <row r="36" customFormat="false" ht="19.5" hidden="false" customHeight="true" outlineLevel="0" collapsed="false">
      <c r="A36" s="27" t="s">
        <v>43</v>
      </c>
      <c r="B36" s="28" t="n">
        <f aca="false">B31</f>
        <v>0</v>
      </c>
      <c r="C36" s="29" t="str">
        <f aca="false">IF(B36&lt;B35,"✅ OK","🚨 Excede receita")</f>
        <v>🚨 Excede receita</v>
      </c>
      <c r="D36" s="30" t="s">
        <v>44</v>
      </c>
    </row>
    <row r="37" customFormat="false" ht="19.5" hidden="false" customHeight="true" outlineLevel="0" collapsed="false">
      <c r="A37" s="24" t="s">
        <v>45</v>
      </c>
      <c r="B37" s="25" t="n">
        <f aca="false">B35-B36</f>
        <v>0</v>
      </c>
      <c r="C37" s="11" t="str">
        <f aca="false">IF(B37&gt;0,"✅ Sobra","🚨 Déficit")</f>
        <v>🚨 Déficit</v>
      </c>
      <c r="D37" s="26" t="s">
        <v>46</v>
      </c>
    </row>
    <row r="38" customFormat="false" ht="19.5" hidden="false" customHeight="true" outlineLevel="0" collapsed="false">
      <c r="A38" s="27" t="s">
        <v>47</v>
      </c>
      <c r="B38" s="31" t="n">
        <f aca="false">IF(B35&gt;0,B37/B35,0)</f>
        <v>0</v>
      </c>
      <c r="C38" s="29" t="str">
        <f aca="false">IF(B38&gt;=0.1,"✅ Bom","⚠️ Aumentar")</f>
        <v>⚠️ Aumentar</v>
      </c>
      <c r="D38" s="30" t="s">
        <v>48</v>
      </c>
    </row>
    <row r="40" customFormat="false" ht="36" hidden="false" customHeight="true" outlineLevel="0" collapsed="false">
      <c r="A40" s="32" t="s">
        <v>49</v>
      </c>
      <c r="B40" s="32"/>
      <c r="C40" s="32"/>
      <c r="D40" s="32"/>
    </row>
  </sheetData>
  <mergeCells count="8">
    <mergeCell ref="A1:D1"/>
    <mergeCell ref="A2:D2"/>
    <mergeCell ref="A4:D4"/>
    <mergeCell ref="C11:D11"/>
    <mergeCell ref="A13:D13"/>
    <mergeCell ref="C31:D31"/>
    <mergeCell ref="A33:D33"/>
    <mergeCell ref="A40:D4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0"/>
    <col collapsed="false" customWidth="true" hidden="false" outlineLevel="0" max="5" min="2" style="1" width="16"/>
    <col collapsed="false" customWidth="true" hidden="false" outlineLevel="0" max="6" min="6" style="1" width="20"/>
  </cols>
  <sheetData>
    <row r="1" customFormat="false" ht="36" hidden="false" customHeight="true" outlineLevel="0" collapsed="false">
      <c r="A1" s="2" t="s">
        <v>50</v>
      </c>
      <c r="B1" s="2"/>
      <c r="C1" s="2"/>
      <c r="D1" s="2"/>
      <c r="E1" s="2"/>
      <c r="F1" s="2"/>
    </row>
    <row r="2" customFormat="false" ht="15" hidden="false" customHeight="true" outlineLevel="0" collapsed="false">
      <c r="A2" s="33" t="s">
        <v>51</v>
      </c>
      <c r="B2" s="33"/>
      <c r="C2" s="33"/>
      <c r="D2" s="33"/>
      <c r="E2" s="33"/>
      <c r="F2" s="33"/>
    </row>
    <row r="4" customFormat="false" ht="19.5" hidden="false" customHeight="true" outlineLevel="0" collapsed="false">
      <c r="A4" s="34" t="s">
        <v>52</v>
      </c>
      <c r="B4" s="35"/>
      <c r="C4" s="36" t="s">
        <v>53</v>
      </c>
    </row>
    <row r="6" customFormat="false" ht="21.75" hidden="false" customHeight="true" outlineLevel="0" collapsed="false">
      <c r="A6" s="37" t="s">
        <v>54</v>
      </c>
      <c r="B6" s="37" t="s">
        <v>55</v>
      </c>
      <c r="C6" s="37" t="s">
        <v>56</v>
      </c>
      <c r="D6" s="37" t="s">
        <v>57</v>
      </c>
      <c r="E6" s="37" t="s">
        <v>58</v>
      </c>
      <c r="F6" s="37" t="s">
        <v>39</v>
      </c>
    </row>
    <row r="7" customFormat="false" ht="21.75" hidden="false" customHeight="true" outlineLevel="0" collapsed="false">
      <c r="A7" s="38" t="s">
        <v>59</v>
      </c>
      <c r="B7" s="39" t="n">
        <v>0.5</v>
      </c>
      <c r="C7" s="40" t="n">
        <f aca="false">B4*0.5</f>
        <v>0</v>
      </c>
    </row>
    <row r="8" customFormat="false" ht="18" hidden="false" customHeight="true" outlineLevel="0" collapsed="false">
      <c r="A8" s="41" t="s">
        <v>60</v>
      </c>
      <c r="B8" s="42" t="n">
        <v>0.3</v>
      </c>
      <c r="C8" s="43" t="n">
        <f aca="false">B4*0.3</f>
        <v>0</v>
      </c>
      <c r="D8" s="44"/>
      <c r="E8" s="45" t="n">
        <f aca="false">C8-D8</f>
        <v>0</v>
      </c>
      <c r="F8" s="46" t="str">
        <f aca="false">IF(D8="","—",IF(D8&lt;=C8,"✅ OK","⚠️ Acima"))</f>
        <v>—</v>
      </c>
    </row>
    <row r="9" customFormat="false" ht="18" hidden="false" customHeight="true" outlineLevel="0" collapsed="false">
      <c r="A9" s="9" t="s">
        <v>61</v>
      </c>
      <c r="B9" s="47" t="n">
        <v>0.05</v>
      </c>
      <c r="C9" s="48" t="n">
        <f aca="false">B4*0.05</f>
        <v>0</v>
      </c>
      <c r="D9" s="10"/>
      <c r="E9" s="49" t="n">
        <f aca="false">C9-D9</f>
        <v>0</v>
      </c>
      <c r="F9" s="11" t="str">
        <f aca="false">IF(D9="","—",IF(D9&lt;=C9,"✅ OK","⚠️ Acima"))</f>
        <v>—</v>
      </c>
    </row>
    <row r="10" customFormat="false" ht="18" hidden="false" customHeight="true" outlineLevel="0" collapsed="false">
      <c r="A10" s="41" t="s">
        <v>62</v>
      </c>
      <c r="B10" s="42" t="n">
        <v>0.1</v>
      </c>
      <c r="C10" s="43" t="n">
        <f aca="false">B4*0.1</f>
        <v>0</v>
      </c>
      <c r="D10" s="44"/>
      <c r="E10" s="45" t="n">
        <f aca="false">C10-D10</f>
        <v>0</v>
      </c>
      <c r="F10" s="46" t="str">
        <f aca="false">IF(D10="","—",IF(D10&lt;=C10,"✅ OK","⚠️ Acima"))</f>
        <v>—</v>
      </c>
    </row>
    <row r="11" customFormat="false" ht="18" hidden="false" customHeight="true" outlineLevel="0" collapsed="false">
      <c r="A11" s="9" t="s">
        <v>63</v>
      </c>
      <c r="B11" s="47" t="n">
        <v>0.1</v>
      </c>
      <c r="C11" s="48" t="n">
        <f aca="false">B4*0.1</f>
        <v>0</v>
      </c>
      <c r="D11" s="10"/>
      <c r="E11" s="49" t="n">
        <f aca="false">C11-D11</f>
        <v>0</v>
      </c>
      <c r="F11" s="11" t="str">
        <f aca="false">IF(D11="","—",IF(D11&lt;=C11,"✅ OK","⚠️ Acima"))</f>
        <v>—</v>
      </c>
    </row>
    <row r="12" customFormat="false" ht="18" hidden="false" customHeight="true" outlineLevel="0" collapsed="false">
      <c r="A12" s="41" t="s">
        <v>64</v>
      </c>
      <c r="B12" s="42" t="n">
        <v>0.05</v>
      </c>
      <c r="C12" s="43" t="n">
        <f aca="false">B4*0.05</f>
        <v>0</v>
      </c>
      <c r="D12" s="44"/>
      <c r="E12" s="45" t="n">
        <f aca="false">C12-D12</f>
        <v>0</v>
      </c>
      <c r="F12" s="46" t="str">
        <f aca="false">IF(D12="","—",IF(D12&lt;=C12,"✅ OK","⚠️ Acima"))</f>
        <v>—</v>
      </c>
    </row>
    <row r="13" customFormat="false" ht="19.5" hidden="false" customHeight="true" outlineLevel="0" collapsed="false">
      <c r="A13" s="50" t="s">
        <v>65</v>
      </c>
      <c r="B13" s="51"/>
      <c r="C13" s="51"/>
      <c r="D13" s="52" t="n">
        <f aca="false">SUM(D8:D12)</f>
        <v>0</v>
      </c>
      <c r="E13" s="51"/>
      <c r="F13" s="51"/>
    </row>
    <row r="15" customFormat="false" ht="21.75" hidden="false" customHeight="true" outlineLevel="0" collapsed="false">
      <c r="A15" s="16" t="s">
        <v>54</v>
      </c>
      <c r="B15" s="16" t="s">
        <v>55</v>
      </c>
      <c r="C15" s="16" t="s">
        <v>56</v>
      </c>
      <c r="D15" s="16" t="s">
        <v>57</v>
      </c>
      <c r="E15" s="16" t="s">
        <v>58</v>
      </c>
      <c r="F15" s="16" t="s">
        <v>39</v>
      </c>
    </row>
    <row r="16" customFormat="false" ht="21.75" hidden="false" customHeight="true" outlineLevel="0" collapsed="false">
      <c r="A16" s="53" t="s">
        <v>66</v>
      </c>
      <c r="B16" s="54" t="n">
        <v>0.3</v>
      </c>
      <c r="C16" s="55" t="n">
        <f aca="false">B4*0.3</f>
        <v>0</v>
      </c>
    </row>
    <row r="17" customFormat="false" ht="18" hidden="false" customHeight="true" outlineLevel="0" collapsed="false">
      <c r="A17" s="9" t="s">
        <v>67</v>
      </c>
      <c r="B17" s="47" t="n">
        <v>0.08</v>
      </c>
      <c r="C17" s="48" t="n">
        <f aca="false">B4*0.08</f>
        <v>0</v>
      </c>
      <c r="D17" s="10"/>
      <c r="E17" s="49" t="n">
        <f aca="false">C17-D17</f>
        <v>0</v>
      </c>
      <c r="F17" s="11" t="str">
        <f aca="false">IF(D17="","—",IF(D17&lt;=C17,"✅ OK","⚠️ Acima"))</f>
        <v>—</v>
      </c>
    </row>
    <row r="18" customFormat="false" ht="18" hidden="false" customHeight="true" outlineLevel="0" collapsed="false">
      <c r="A18" s="41" t="s">
        <v>68</v>
      </c>
      <c r="B18" s="42" t="n">
        <v>0.08</v>
      </c>
      <c r="C18" s="43" t="n">
        <f aca="false">B4*0.08</f>
        <v>0</v>
      </c>
      <c r="D18" s="44"/>
      <c r="E18" s="45" t="n">
        <f aca="false">C18-D18</f>
        <v>0</v>
      </c>
      <c r="F18" s="46" t="str">
        <f aca="false">IF(D18="","—",IF(D18&lt;=C18,"✅ OK","⚠️ Acima"))</f>
        <v>—</v>
      </c>
    </row>
    <row r="19" customFormat="false" ht="18" hidden="false" customHeight="true" outlineLevel="0" collapsed="false">
      <c r="A19" s="9" t="s">
        <v>69</v>
      </c>
      <c r="B19" s="47" t="n">
        <v>0.05</v>
      </c>
      <c r="C19" s="48" t="n">
        <f aca="false">B4*0.05</f>
        <v>0</v>
      </c>
      <c r="D19" s="10"/>
      <c r="E19" s="49" t="n">
        <f aca="false">C19-D19</f>
        <v>0</v>
      </c>
      <c r="F19" s="11" t="str">
        <f aca="false">IF(D19="","—",IF(D19&lt;=C19,"✅ OK","⚠️ Acima"))</f>
        <v>—</v>
      </c>
    </row>
    <row r="20" customFormat="false" ht="18" hidden="false" customHeight="true" outlineLevel="0" collapsed="false">
      <c r="A20" s="41" t="s">
        <v>70</v>
      </c>
      <c r="B20" s="42" t="n">
        <v>0.04</v>
      </c>
      <c r="C20" s="43" t="n">
        <f aca="false">B4*0.04</f>
        <v>0</v>
      </c>
      <c r="D20" s="44"/>
      <c r="E20" s="45" t="n">
        <f aca="false">C20-D20</f>
        <v>0</v>
      </c>
      <c r="F20" s="46" t="str">
        <f aca="false">IF(D20="","—",IF(D20&lt;=C20,"✅ OK","⚠️ Acima"))</f>
        <v>—</v>
      </c>
    </row>
    <row r="21" customFormat="false" ht="18" hidden="false" customHeight="true" outlineLevel="0" collapsed="false">
      <c r="A21" s="9" t="s">
        <v>71</v>
      </c>
      <c r="B21" s="47" t="n">
        <v>0.05</v>
      </c>
      <c r="C21" s="48" t="n">
        <f aca="false">B4*0.05</f>
        <v>0</v>
      </c>
      <c r="D21" s="10"/>
      <c r="E21" s="49" t="n">
        <f aca="false">C21-D21</f>
        <v>0</v>
      </c>
      <c r="F21" s="11" t="str">
        <f aca="false">IF(D21="","—",IF(D21&lt;=C21,"✅ OK","⚠️ Acima"))</f>
        <v>—</v>
      </c>
    </row>
    <row r="22" customFormat="false" ht="19.5" hidden="false" customHeight="true" outlineLevel="0" collapsed="false">
      <c r="A22" s="56" t="s">
        <v>72</v>
      </c>
      <c r="B22" s="57"/>
      <c r="C22" s="57"/>
      <c r="D22" s="58" t="n">
        <f aca="false">SUM(D17:D21)</f>
        <v>0</v>
      </c>
      <c r="E22" s="57"/>
      <c r="F22" s="57"/>
    </row>
    <row r="24" customFormat="false" ht="21.75" hidden="false" customHeight="true" outlineLevel="0" collapsed="false">
      <c r="A24" s="23" t="s">
        <v>54</v>
      </c>
      <c r="B24" s="23" t="s">
        <v>55</v>
      </c>
      <c r="C24" s="23" t="s">
        <v>56</v>
      </c>
      <c r="D24" s="23" t="s">
        <v>57</v>
      </c>
      <c r="E24" s="23" t="s">
        <v>58</v>
      </c>
      <c r="F24" s="23" t="s">
        <v>39</v>
      </c>
    </row>
    <row r="25" customFormat="false" ht="21.75" hidden="false" customHeight="true" outlineLevel="0" collapsed="false">
      <c r="A25" s="59" t="s">
        <v>73</v>
      </c>
      <c r="B25" s="60" t="n">
        <v>0.2</v>
      </c>
      <c r="C25" s="61" t="n">
        <f aca="false">B4*0.2</f>
        <v>0</v>
      </c>
    </row>
    <row r="26" customFormat="false" ht="18" hidden="false" customHeight="true" outlineLevel="0" collapsed="false">
      <c r="A26" s="41" t="s">
        <v>74</v>
      </c>
      <c r="B26" s="42" t="n">
        <v>0.1</v>
      </c>
      <c r="C26" s="43" t="n">
        <f aca="false">B4*0.1</f>
        <v>0</v>
      </c>
      <c r="D26" s="44"/>
      <c r="E26" s="45" t="n">
        <f aca="false">C26-D26</f>
        <v>0</v>
      </c>
      <c r="F26" s="46" t="str">
        <f aca="false">IF(D26="","—",IF(D26&lt;=C26,"✅ OK","⚠️ Acima"))</f>
        <v>—</v>
      </c>
    </row>
    <row r="27" customFormat="false" ht="18" hidden="false" customHeight="true" outlineLevel="0" collapsed="false">
      <c r="A27" s="9" t="s">
        <v>75</v>
      </c>
      <c r="B27" s="47" t="n">
        <v>0.07</v>
      </c>
      <c r="C27" s="48" t="n">
        <f aca="false">B4*0.07</f>
        <v>0</v>
      </c>
      <c r="D27" s="10"/>
      <c r="E27" s="49" t="n">
        <f aca="false">C27-D27</f>
        <v>0</v>
      </c>
      <c r="F27" s="11" t="str">
        <f aca="false">IF(D27="","—",IF(D27&lt;=C27,"✅ OK","⚠️ Acima"))</f>
        <v>—</v>
      </c>
    </row>
    <row r="28" customFormat="false" ht="18" hidden="false" customHeight="true" outlineLevel="0" collapsed="false">
      <c r="A28" s="41" t="s">
        <v>76</v>
      </c>
      <c r="B28" s="42" t="n">
        <v>0.03</v>
      </c>
      <c r="C28" s="43" t="n">
        <f aca="false">B4*0.03</f>
        <v>0</v>
      </c>
      <c r="D28" s="44"/>
      <c r="E28" s="45" t="n">
        <f aca="false">C28-D28</f>
        <v>0</v>
      </c>
      <c r="F28" s="46" t="str">
        <f aca="false">IF(D28="","—",IF(D28&lt;=C28,"✅ OK","⚠️ Acima"))</f>
        <v>—</v>
      </c>
    </row>
    <row r="29" customFormat="false" ht="19.5" hidden="false" customHeight="true" outlineLevel="0" collapsed="false">
      <c r="A29" s="62" t="s">
        <v>77</v>
      </c>
      <c r="B29" s="63"/>
      <c r="C29" s="63"/>
      <c r="D29" s="64" t="n">
        <f aca="false">SUM(D26:D28)</f>
        <v>0</v>
      </c>
      <c r="E29" s="63"/>
      <c r="F29" s="63"/>
    </row>
    <row r="31" customFormat="false" ht="24" hidden="false" customHeight="true" outlineLevel="0" collapsed="false">
      <c r="A31" s="65" t="s">
        <v>78</v>
      </c>
      <c r="B31" s="65"/>
      <c r="C31" s="65"/>
      <c r="D31" s="66" t="n">
        <f aca="false">SUM(D7:D30)</f>
        <v>0</v>
      </c>
      <c r="E31" s="66" t="n">
        <f aca="false">B4-D31</f>
        <v>0</v>
      </c>
      <c r="F31" s="67" t="str">
        <f aca="false">IF(E31&gt;=0,"✅ No orçamento","🚨 Estourou")</f>
        <v>✅ No orçamento</v>
      </c>
    </row>
  </sheetData>
  <mergeCells count="2">
    <mergeCell ref="A1:F1"/>
    <mergeCell ref="A2:F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6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5" topLeftCell="A6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"/>
    <col collapsed="false" customWidth="true" hidden="false" outlineLevel="0" max="2" min="2" style="1" width="28"/>
    <col collapsed="false" customWidth="true" hidden="false" outlineLevel="0" max="3" min="3" style="1" width="18"/>
    <col collapsed="false" customWidth="true" hidden="false" outlineLevel="0" max="4" min="4" style="1" width="16"/>
    <col collapsed="false" customWidth="true" hidden="false" outlineLevel="0" max="5" min="5" style="1" width="18"/>
    <col collapsed="false" customWidth="true" hidden="false" outlineLevel="0" max="6" min="6" style="1" width="16"/>
    <col collapsed="false" customWidth="true" hidden="false" outlineLevel="0" max="7" min="7" style="1" width="20"/>
  </cols>
  <sheetData>
    <row r="1" customFormat="false" ht="36" hidden="false" customHeight="true" outlineLevel="0" collapsed="false">
      <c r="A1" s="2" t="s">
        <v>79</v>
      </c>
      <c r="B1" s="2"/>
      <c r="C1" s="2"/>
      <c r="D1" s="2"/>
      <c r="E1" s="2"/>
      <c r="F1" s="2"/>
      <c r="G1" s="2"/>
    </row>
    <row r="3" customFormat="false" ht="19.5" hidden="false" customHeight="true" outlineLevel="0" collapsed="false">
      <c r="A3" s="34" t="s">
        <v>80</v>
      </c>
      <c r="B3" s="68" t="s">
        <v>81</v>
      </c>
      <c r="C3" s="36" t="s">
        <v>82</v>
      </c>
    </row>
    <row r="5" customFormat="false" ht="21.75" hidden="false" customHeight="true" outlineLevel="0" collapsed="false">
      <c r="A5" s="5" t="s">
        <v>83</v>
      </c>
      <c r="B5" s="5" t="s">
        <v>84</v>
      </c>
      <c r="C5" s="5" t="s">
        <v>54</v>
      </c>
      <c r="D5" s="5" t="s">
        <v>17</v>
      </c>
      <c r="E5" s="5" t="s">
        <v>38</v>
      </c>
      <c r="F5" s="5" t="s">
        <v>85</v>
      </c>
      <c r="G5" s="5" t="s">
        <v>6</v>
      </c>
    </row>
    <row r="6" customFormat="false" ht="18" hidden="false" customHeight="true" outlineLevel="0" collapsed="false">
      <c r="A6" s="69"/>
      <c r="B6" s="41"/>
      <c r="C6" s="41"/>
      <c r="D6" s="41"/>
      <c r="E6" s="70"/>
      <c r="F6" s="41"/>
      <c r="G6" s="41"/>
    </row>
    <row r="7" customFormat="false" ht="18" hidden="false" customHeight="true" outlineLevel="0" collapsed="false">
      <c r="A7" s="71"/>
      <c r="B7" s="9"/>
      <c r="C7" s="9"/>
      <c r="D7" s="9"/>
      <c r="E7" s="72"/>
      <c r="F7" s="9"/>
      <c r="G7" s="9"/>
    </row>
    <row r="8" customFormat="false" ht="18" hidden="false" customHeight="true" outlineLevel="0" collapsed="false">
      <c r="A8" s="69"/>
      <c r="B8" s="41"/>
      <c r="C8" s="41"/>
      <c r="D8" s="41"/>
      <c r="E8" s="70"/>
      <c r="F8" s="41"/>
      <c r="G8" s="41"/>
    </row>
    <row r="9" customFormat="false" ht="18" hidden="false" customHeight="true" outlineLevel="0" collapsed="false">
      <c r="A9" s="71"/>
      <c r="B9" s="9"/>
      <c r="C9" s="9"/>
      <c r="D9" s="9"/>
      <c r="E9" s="72"/>
      <c r="F9" s="9"/>
      <c r="G9" s="9"/>
    </row>
    <row r="10" customFormat="false" ht="18" hidden="false" customHeight="true" outlineLevel="0" collapsed="false">
      <c r="A10" s="69"/>
      <c r="B10" s="41"/>
      <c r="C10" s="41"/>
      <c r="D10" s="41"/>
      <c r="E10" s="70"/>
      <c r="F10" s="41"/>
      <c r="G10" s="41"/>
    </row>
    <row r="11" customFormat="false" ht="18" hidden="false" customHeight="true" outlineLevel="0" collapsed="false">
      <c r="A11" s="71"/>
      <c r="B11" s="9"/>
      <c r="C11" s="9"/>
      <c r="D11" s="9"/>
      <c r="E11" s="72"/>
      <c r="F11" s="9"/>
      <c r="G11" s="9"/>
    </row>
    <row r="12" customFormat="false" ht="18" hidden="false" customHeight="true" outlineLevel="0" collapsed="false">
      <c r="A12" s="69"/>
      <c r="B12" s="41"/>
      <c r="C12" s="41"/>
      <c r="D12" s="41"/>
      <c r="E12" s="70"/>
      <c r="F12" s="41"/>
      <c r="G12" s="41"/>
    </row>
    <row r="13" customFormat="false" ht="18" hidden="false" customHeight="true" outlineLevel="0" collapsed="false">
      <c r="A13" s="71"/>
      <c r="B13" s="9"/>
      <c r="C13" s="9"/>
      <c r="D13" s="9"/>
      <c r="E13" s="72"/>
      <c r="F13" s="9"/>
      <c r="G13" s="9"/>
    </row>
    <row r="14" customFormat="false" ht="18" hidden="false" customHeight="true" outlineLevel="0" collapsed="false">
      <c r="A14" s="69"/>
      <c r="B14" s="41"/>
      <c r="C14" s="41"/>
      <c r="D14" s="41"/>
      <c r="E14" s="70"/>
      <c r="F14" s="41"/>
      <c r="G14" s="41"/>
    </row>
    <row r="15" customFormat="false" ht="18" hidden="false" customHeight="true" outlineLevel="0" collapsed="false">
      <c r="A15" s="71"/>
      <c r="B15" s="9"/>
      <c r="C15" s="9"/>
      <c r="D15" s="9"/>
      <c r="E15" s="72"/>
      <c r="F15" s="9"/>
      <c r="G15" s="9"/>
    </row>
    <row r="16" customFormat="false" ht="18" hidden="false" customHeight="true" outlineLevel="0" collapsed="false">
      <c r="A16" s="69"/>
      <c r="B16" s="41"/>
      <c r="C16" s="41"/>
      <c r="D16" s="41"/>
      <c r="E16" s="70"/>
      <c r="F16" s="41"/>
      <c r="G16" s="41"/>
    </row>
    <row r="17" customFormat="false" ht="18" hidden="false" customHeight="true" outlineLevel="0" collapsed="false">
      <c r="A17" s="71"/>
      <c r="B17" s="9"/>
      <c r="C17" s="9"/>
      <c r="D17" s="9"/>
      <c r="E17" s="72"/>
      <c r="F17" s="9"/>
      <c r="G17" s="9"/>
    </row>
    <row r="18" customFormat="false" ht="18" hidden="false" customHeight="true" outlineLevel="0" collapsed="false">
      <c r="A18" s="69"/>
      <c r="B18" s="41"/>
      <c r="C18" s="41"/>
      <c r="D18" s="41"/>
      <c r="E18" s="70"/>
      <c r="F18" s="41"/>
      <c r="G18" s="41"/>
    </row>
    <row r="19" customFormat="false" ht="18" hidden="false" customHeight="true" outlineLevel="0" collapsed="false">
      <c r="A19" s="71"/>
      <c r="B19" s="9"/>
      <c r="C19" s="9"/>
      <c r="D19" s="9"/>
      <c r="E19" s="72"/>
      <c r="F19" s="9"/>
      <c r="G19" s="9"/>
    </row>
    <row r="20" customFormat="false" ht="18" hidden="false" customHeight="true" outlineLevel="0" collapsed="false">
      <c r="A20" s="69"/>
      <c r="B20" s="41"/>
      <c r="C20" s="41"/>
      <c r="D20" s="41"/>
      <c r="E20" s="70"/>
      <c r="F20" s="41"/>
      <c r="G20" s="41"/>
    </row>
    <row r="21" customFormat="false" ht="18" hidden="false" customHeight="true" outlineLevel="0" collapsed="false">
      <c r="A21" s="71"/>
      <c r="B21" s="9"/>
      <c r="C21" s="9"/>
      <c r="D21" s="9"/>
      <c r="E21" s="72"/>
      <c r="F21" s="9"/>
      <c r="G21" s="9"/>
    </row>
    <row r="22" customFormat="false" ht="18" hidden="false" customHeight="true" outlineLevel="0" collapsed="false">
      <c r="A22" s="69"/>
      <c r="B22" s="41"/>
      <c r="C22" s="41"/>
      <c r="D22" s="41"/>
      <c r="E22" s="70"/>
      <c r="F22" s="41"/>
      <c r="G22" s="41"/>
    </row>
    <row r="23" customFormat="false" ht="18" hidden="false" customHeight="true" outlineLevel="0" collapsed="false">
      <c r="A23" s="71"/>
      <c r="B23" s="9"/>
      <c r="C23" s="9"/>
      <c r="D23" s="9"/>
      <c r="E23" s="72"/>
      <c r="F23" s="9"/>
      <c r="G23" s="9"/>
    </row>
    <row r="24" customFormat="false" ht="18" hidden="false" customHeight="true" outlineLevel="0" collapsed="false">
      <c r="A24" s="69"/>
      <c r="B24" s="41"/>
      <c r="C24" s="41"/>
      <c r="D24" s="41"/>
      <c r="E24" s="70"/>
      <c r="F24" s="41"/>
      <c r="G24" s="41"/>
    </row>
    <row r="25" customFormat="false" ht="18" hidden="false" customHeight="true" outlineLevel="0" collapsed="false">
      <c r="A25" s="71"/>
      <c r="B25" s="9"/>
      <c r="C25" s="9"/>
      <c r="D25" s="9"/>
      <c r="E25" s="72"/>
      <c r="F25" s="9"/>
      <c r="G25" s="9"/>
    </row>
    <row r="26" customFormat="false" ht="18" hidden="false" customHeight="true" outlineLevel="0" collapsed="false">
      <c r="A26" s="69"/>
      <c r="B26" s="41"/>
      <c r="C26" s="41"/>
      <c r="D26" s="41"/>
      <c r="E26" s="70"/>
      <c r="F26" s="41"/>
      <c r="G26" s="41"/>
    </row>
    <row r="27" customFormat="false" ht="18" hidden="false" customHeight="true" outlineLevel="0" collapsed="false">
      <c r="A27" s="71"/>
      <c r="B27" s="9"/>
      <c r="C27" s="9"/>
      <c r="D27" s="9"/>
      <c r="E27" s="72"/>
      <c r="F27" s="9"/>
      <c r="G27" s="9"/>
    </row>
    <row r="28" customFormat="false" ht="18" hidden="false" customHeight="true" outlineLevel="0" collapsed="false">
      <c r="A28" s="69"/>
      <c r="B28" s="41"/>
      <c r="C28" s="41"/>
      <c r="D28" s="41"/>
      <c r="E28" s="70"/>
      <c r="F28" s="41"/>
      <c r="G28" s="41"/>
    </row>
    <row r="29" customFormat="false" ht="18" hidden="false" customHeight="true" outlineLevel="0" collapsed="false">
      <c r="A29" s="71"/>
      <c r="B29" s="9"/>
      <c r="C29" s="9"/>
      <c r="D29" s="9"/>
      <c r="E29" s="72"/>
      <c r="F29" s="9"/>
      <c r="G29" s="9"/>
    </row>
    <row r="30" customFormat="false" ht="18" hidden="false" customHeight="true" outlineLevel="0" collapsed="false">
      <c r="A30" s="69"/>
      <c r="B30" s="41"/>
      <c r="C30" s="41"/>
      <c r="D30" s="41"/>
      <c r="E30" s="70"/>
      <c r="F30" s="41"/>
      <c r="G30" s="41"/>
    </row>
    <row r="31" customFormat="false" ht="18" hidden="false" customHeight="true" outlineLevel="0" collapsed="false">
      <c r="A31" s="71"/>
      <c r="B31" s="9"/>
      <c r="C31" s="9"/>
      <c r="D31" s="9"/>
      <c r="E31" s="72"/>
      <c r="F31" s="9"/>
      <c r="G31" s="9"/>
    </row>
    <row r="32" customFormat="false" ht="18" hidden="false" customHeight="true" outlineLevel="0" collapsed="false">
      <c r="A32" s="69"/>
      <c r="B32" s="41"/>
      <c r="C32" s="41"/>
      <c r="D32" s="41"/>
      <c r="E32" s="70"/>
      <c r="F32" s="41"/>
      <c r="G32" s="41"/>
    </row>
    <row r="33" customFormat="false" ht="18" hidden="false" customHeight="true" outlineLevel="0" collapsed="false">
      <c r="A33" s="71"/>
      <c r="B33" s="9"/>
      <c r="C33" s="9"/>
      <c r="D33" s="9"/>
      <c r="E33" s="72"/>
      <c r="F33" s="9"/>
      <c r="G33" s="9"/>
    </row>
    <row r="34" customFormat="false" ht="18" hidden="false" customHeight="true" outlineLevel="0" collapsed="false">
      <c r="A34" s="69"/>
      <c r="B34" s="41"/>
      <c r="C34" s="41"/>
      <c r="D34" s="41"/>
      <c r="E34" s="70"/>
      <c r="F34" s="41"/>
      <c r="G34" s="41"/>
    </row>
    <row r="35" customFormat="false" ht="18" hidden="false" customHeight="true" outlineLevel="0" collapsed="false">
      <c r="A35" s="71"/>
      <c r="B35" s="9"/>
      <c r="C35" s="9"/>
      <c r="D35" s="9"/>
      <c r="E35" s="72"/>
      <c r="F35" s="9"/>
      <c r="G35" s="9"/>
    </row>
    <row r="36" customFormat="false" ht="18" hidden="false" customHeight="true" outlineLevel="0" collapsed="false">
      <c r="A36" s="69"/>
      <c r="B36" s="41"/>
      <c r="C36" s="41"/>
      <c r="D36" s="41"/>
      <c r="E36" s="70"/>
      <c r="F36" s="41"/>
      <c r="G36" s="41"/>
    </row>
    <row r="37" customFormat="false" ht="18" hidden="false" customHeight="true" outlineLevel="0" collapsed="false">
      <c r="A37" s="71"/>
      <c r="B37" s="9"/>
      <c r="C37" s="9"/>
      <c r="D37" s="9"/>
      <c r="E37" s="72"/>
      <c r="F37" s="9"/>
      <c r="G37" s="9"/>
    </row>
    <row r="38" customFormat="false" ht="18" hidden="false" customHeight="true" outlineLevel="0" collapsed="false">
      <c r="A38" s="69"/>
      <c r="B38" s="41"/>
      <c r="C38" s="41"/>
      <c r="D38" s="41"/>
      <c r="E38" s="70"/>
      <c r="F38" s="41"/>
      <c r="G38" s="41"/>
    </row>
    <row r="39" customFormat="false" ht="18" hidden="false" customHeight="true" outlineLevel="0" collapsed="false">
      <c r="A39" s="71"/>
      <c r="B39" s="9"/>
      <c r="C39" s="9"/>
      <c r="D39" s="9"/>
      <c r="E39" s="72"/>
      <c r="F39" s="9"/>
      <c r="G39" s="9"/>
    </row>
    <row r="40" customFormat="false" ht="18" hidden="false" customHeight="true" outlineLevel="0" collapsed="false">
      <c r="A40" s="69"/>
      <c r="B40" s="41"/>
      <c r="C40" s="41"/>
      <c r="D40" s="41"/>
      <c r="E40" s="70"/>
      <c r="F40" s="41"/>
      <c r="G40" s="41"/>
    </row>
    <row r="41" customFormat="false" ht="18" hidden="false" customHeight="true" outlineLevel="0" collapsed="false">
      <c r="A41" s="71"/>
      <c r="B41" s="9"/>
      <c r="C41" s="9"/>
      <c r="D41" s="9"/>
      <c r="E41" s="72"/>
      <c r="F41" s="9"/>
      <c r="G41" s="9"/>
    </row>
    <row r="42" customFormat="false" ht="18" hidden="false" customHeight="true" outlineLevel="0" collapsed="false">
      <c r="A42" s="69"/>
      <c r="B42" s="41"/>
      <c r="C42" s="41"/>
      <c r="D42" s="41"/>
      <c r="E42" s="70"/>
      <c r="F42" s="41"/>
      <c r="G42" s="41"/>
    </row>
    <row r="43" customFormat="false" ht="18" hidden="false" customHeight="true" outlineLevel="0" collapsed="false">
      <c r="A43" s="71"/>
      <c r="B43" s="9"/>
      <c r="C43" s="9"/>
      <c r="D43" s="9"/>
      <c r="E43" s="72"/>
      <c r="F43" s="9"/>
      <c r="G43" s="9"/>
    </row>
    <row r="44" customFormat="false" ht="18" hidden="false" customHeight="true" outlineLevel="0" collapsed="false">
      <c r="A44" s="69"/>
      <c r="B44" s="41"/>
      <c r="C44" s="41"/>
      <c r="D44" s="41"/>
      <c r="E44" s="70"/>
      <c r="F44" s="41"/>
      <c r="G44" s="41"/>
    </row>
    <row r="45" customFormat="false" ht="18" hidden="false" customHeight="true" outlineLevel="0" collapsed="false">
      <c r="A45" s="71"/>
      <c r="B45" s="9"/>
      <c r="C45" s="9"/>
      <c r="D45" s="9"/>
      <c r="E45" s="72"/>
      <c r="F45" s="9"/>
      <c r="G45" s="9"/>
    </row>
    <row r="46" customFormat="false" ht="18" hidden="false" customHeight="true" outlineLevel="0" collapsed="false">
      <c r="A46" s="69"/>
      <c r="B46" s="41"/>
      <c r="C46" s="41"/>
      <c r="D46" s="41"/>
      <c r="E46" s="70"/>
      <c r="F46" s="41"/>
      <c r="G46" s="41"/>
    </row>
    <row r="47" customFormat="false" ht="18" hidden="false" customHeight="true" outlineLevel="0" collapsed="false">
      <c r="A47" s="71"/>
      <c r="B47" s="9"/>
      <c r="C47" s="9"/>
      <c r="D47" s="9"/>
      <c r="E47" s="72"/>
      <c r="F47" s="9"/>
      <c r="G47" s="9"/>
    </row>
    <row r="48" customFormat="false" ht="18" hidden="false" customHeight="true" outlineLevel="0" collapsed="false">
      <c r="A48" s="69"/>
      <c r="B48" s="41"/>
      <c r="C48" s="41"/>
      <c r="D48" s="41"/>
      <c r="E48" s="70"/>
      <c r="F48" s="41"/>
      <c r="G48" s="41"/>
    </row>
    <row r="49" customFormat="false" ht="18" hidden="false" customHeight="true" outlineLevel="0" collapsed="false">
      <c r="A49" s="71"/>
      <c r="B49" s="9"/>
      <c r="C49" s="9"/>
      <c r="D49" s="9"/>
      <c r="E49" s="72"/>
      <c r="F49" s="9"/>
      <c r="G49" s="9"/>
    </row>
    <row r="50" customFormat="false" ht="18" hidden="false" customHeight="true" outlineLevel="0" collapsed="false">
      <c r="A50" s="69"/>
      <c r="B50" s="41"/>
      <c r="C50" s="41"/>
      <c r="D50" s="41"/>
      <c r="E50" s="70"/>
      <c r="F50" s="41"/>
      <c r="G50" s="41"/>
    </row>
    <row r="51" customFormat="false" ht="18" hidden="false" customHeight="true" outlineLevel="0" collapsed="false">
      <c r="A51" s="71"/>
      <c r="B51" s="9"/>
      <c r="C51" s="9"/>
      <c r="D51" s="9"/>
      <c r="E51" s="72"/>
      <c r="F51" s="9"/>
      <c r="G51" s="9"/>
    </row>
    <row r="52" customFormat="false" ht="18" hidden="false" customHeight="true" outlineLevel="0" collapsed="false">
      <c r="A52" s="69"/>
      <c r="B52" s="41"/>
      <c r="C52" s="41"/>
      <c r="D52" s="41"/>
      <c r="E52" s="70"/>
      <c r="F52" s="41"/>
      <c r="G52" s="41"/>
    </row>
    <row r="53" customFormat="false" ht="18" hidden="false" customHeight="true" outlineLevel="0" collapsed="false">
      <c r="A53" s="71"/>
      <c r="B53" s="9"/>
      <c r="C53" s="9"/>
      <c r="D53" s="9"/>
      <c r="E53" s="72"/>
      <c r="F53" s="9"/>
      <c r="G53" s="9"/>
    </row>
    <row r="54" customFormat="false" ht="18" hidden="false" customHeight="true" outlineLevel="0" collapsed="false">
      <c r="A54" s="69"/>
      <c r="B54" s="41"/>
      <c r="C54" s="41"/>
      <c r="D54" s="41"/>
      <c r="E54" s="70"/>
      <c r="F54" s="41"/>
      <c r="G54" s="41"/>
    </row>
    <row r="55" customFormat="false" ht="18" hidden="false" customHeight="true" outlineLevel="0" collapsed="false">
      <c r="A55" s="71"/>
      <c r="B55" s="9"/>
      <c r="C55" s="9"/>
      <c r="D55" s="9"/>
      <c r="E55" s="72"/>
      <c r="F55" s="9"/>
      <c r="G55" s="9"/>
    </row>
    <row r="56" customFormat="false" ht="21.75" hidden="false" customHeight="true" outlineLevel="0" collapsed="false">
      <c r="A56" s="73" t="s">
        <v>86</v>
      </c>
      <c r="B56" s="73"/>
      <c r="C56" s="73"/>
      <c r="D56" s="73"/>
      <c r="E56" s="74" t="n">
        <f aca="false">SUM(E6:E55)</f>
        <v>0</v>
      </c>
      <c r="F56" s="14"/>
      <c r="G56" s="14"/>
    </row>
    <row r="58" customFormat="false" ht="21.75" hidden="false" customHeight="true" outlineLevel="0" collapsed="false">
      <c r="A58" s="22" t="s">
        <v>87</v>
      </c>
      <c r="B58" s="22"/>
      <c r="C58" s="22"/>
    </row>
    <row r="59" customFormat="false" ht="15" hidden="false" customHeight="true" outlineLevel="0" collapsed="false">
      <c r="A59" s="23" t="s">
        <v>54</v>
      </c>
      <c r="B59" s="23" t="s">
        <v>88</v>
      </c>
      <c r="C59" s="23" t="s">
        <v>89</v>
      </c>
    </row>
    <row r="60" customFormat="false" ht="18" hidden="false" customHeight="true" outlineLevel="0" collapsed="false">
      <c r="A60" s="75" t="s">
        <v>90</v>
      </c>
      <c r="B60" s="76" t="n">
        <f aca="false">SUMIF(C6:C55,A60,E6:E55)</f>
        <v>0</v>
      </c>
      <c r="C60" s="77" t="n">
        <f aca="false">IF(E56&gt;0,B60/E56,0)</f>
        <v>0</v>
      </c>
    </row>
    <row r="61" customFormat="false" ht="18" hidden="false" customHeight="true" outlineLevel="0" collapsed="false">
      <c r="A61" s="9" t="s">
        <v>91</v>
      </c>
      <c r="B61" s="78" t="n">
        <f aca="false">SUMIF(C6:C55,A61,E6:E55)</f>
        <v>0</v>
      </c>
      <c r="C61" s="79" t="n">
        <f aca="false">IF(E56&gt;0,B61/E56,0)</f>
        <v>0</v>
      </c>
    </row>
    <row r="62" customFormat="false" ht="18" hidden="false" customHeight="true" outlineLevel="0" collapsed="false">
      <c r="A62" s="75" t="s">
        <v>92</v>
      </c>
      <c r="B62" s="76" t="n">
        <f aca="false">SUMIF(C6:C55,A62,E6:E55)</f>
        <v>0</v>
      </c>
      <c r="C62" s="77" t="n">
        <f aca="false">IF(E56&gt;0,B62/E56,0)</f>
        <v>0</v>
      </c>
    </row>
    <row r="63" customFormat="false" ht="18" hidden="false" customHeight="true" outlineLevel="0" collapsed="false">
      <c r="A63" s="9" t="s">
        <v>93</v>
      </c>
      <c r="B63" s="78" t="n">
        <f aca="false">SUMIF(C6:C55,A63,E6:E55)</f>
        <v>0</v>
      </c>
      <c r="C63" s="79" t="n">
        <f aca="false">IF(E56&gt;0,B63/E56,0)</f>
        <v>0</v>
      </c>
    </row>
    <row r="64" customFormat="false" ht="18" hidden="false" customHeight="true" outlineLevel="0" collapsed="false">
      <c r="A64" s="75" t="s">
        <v>94</v>
      </c>
      <c r="B64" s="76" t="n">
        <f aca="false">SUMIF(C6:C55,A64,E6:E55)</f>
        <v>0</v>
      </c>
      <c r="C64" s="77" t="n">
        <f aca="false">IF(E56&gt;0,B64/E56,0)</f>
        <v>0</v>
      </c>
    </row>
    <row r="65" customFormat="false" ht="18" hidden="false" customHeight="true" outlineLevel="0" collapsed="false">
      <c r="A65" s="9" t="s">
        <v>95</v>
      </c>
      <c r="B65" s="78" t="n">
        <f aca="false">SUMIF(C6:C55,A65,E6:E55)</f>
        <v>0</v>
      </c>
      <c r="C65" s="79" t="n">
        <f aca="false">IF(E56&gt;0,B65/E56,0)</f>
        <v>0</v>
      </c>
    </row>
    <row r="66" customFormat="false" ht="18" hidden="false" customHeight="true" outlineLevel="0" collapsed="false">
      <c r="A66" s="75" t="s">
        <v>96</v>
      </c>
      <c r="B66" s="76" t="n">
        <f aca="false">SUMIF(C6:C55,A66,E6:E55)</f>
        <v>0</v>
      </c>
      <c r="C66" s="77" t="n">
        <f aca="false">IF(E56&gt;0,B66/E56,0)</f>
        <v>0</v>
      </c>
    </row>
    <row r="67" customFormat="false" ht="18" hidden="false" customHeight="true" outlineLevel="0" collapsed="false">
      <c r="A67" s="9" t="s">
        <v>97</v>
      </c>
      <c r="B67" s="78" t="n">
        <f aca="false">SUMIF(C6:C55,A67,E6:E55)</f>
        <v>0</v>
      </c>
      <c r="C67" s="79" t="n">
        <f aca="false">IF(E56&gt;0,B67/E56,0)</f>
        <v>0</v>
      </c>
    </row>
    <row r="68" customFormat="false" ht="18" hidden="false" customHeight="true" outlineLevel="0" collapsed="false">
      <c r="A68" s="75" t="s">
        <v>98</v>
      </c>
      <c r="B68" s="76" t="n">
        <f aca="false">SUMIF(C6:C55,A68,E6:E55)</f>
        <v>0</v>
      </c>
      <c r="C68" s="77" t="n">
        <f aca="false">IF(E56&gt;0,B68/E56,0)</f>
        <v>0</v>
      </c>
    </row>
  </sheetData>
  <mergeCells count="4">
    <mergeCell ref="A1:G1"/>
    <mergeCell ref="A56:D56"/>
    <mergeCell ref="F56:G56"/>
    <mergeCell ref="A58:C5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8"/>
    <col collapsed="false" customWidth="true" hidden="false" outlineLevel="0" max="5" min="2" style="1" width="18"/>
  </cols>
  <sheetData>
    <row r="1" customFormat="false" ht="36" hidden="false" customHeight="true" outlineLevel="0" collapsed="false">
      <c r="A1" s="80" t="s">
        <v>99</v>
      </c>
      <c r="B1" s="80"/>
      <c r="C1" s="80"/>
      <c r="D1" s="80"/>
      <c r="E1" s="80"/>
    </row>
    <row r="3" customFormat="false" ht="21.75" hidden="false" customHeight="true" outlineLevel="0" collapsed="false">
      <c r="A3" s="4" t="s">
        <v>100</v>
      </c>
      <c r="B3" s="4"/>
      <c r="C3" s="4"/>
      <c r="D3" s="4"/>
      <c r="E3" s="4"/>
    </row>
    <row r="4" customFormat="false" ht="19.5" hidden="false" customHeight="true" outlineLevel="0" collapsed="false">
      <c r="A4" s="6" t="s">
        <v>101</v>
      </c>
      <c r="B4" s="81"/>
      <c r="C4" s="14"/>
      <c r="D4" s="14"/>
      <c r="E4" s="14"/>
    </row>
    <row r="5" customFormat="false" ht="19.5" hidden="false" customHeight="true" outlineLevel="0" collapsed="false">
      <c r="A5" s="9" t="s">
        <v>102</v>
      </c>
      <c r="B5" s="82" t="n">
        <v>1</v>
      </c>
      <c r="C5" s="14"/>
      <c r="D5" s="14"/>
      <c r="E5" s="14"/>
    </row>
    <row r="6" customFormat="false" ht="19.5" hidden="false" customHeight="true" outlineLevel="0" collapsed="false">
      <c r="A6" s="83" t="s">
        <v>103</v>
      </c>
      <c r="B6" s="84" t="str">
        <f aca="false">IF(B5=1,"3 a 6 meses",IF(B5=2,"6 a 12 meses","12 meses"))</f>
        <v>3 a 6 meses</v>
      </c>
      <c r="C6" s="14"/>
      <c r="D6" s="14"/>
      <c r="E6" s="14"/>
    </row>
    <row r="7" customFormat="false" ht="19.5" hidden="false" customHeight="true" outlineLevel="0" collapsed="false">
      <c r="A7" s="24" t="s">
        <v>104</v>
      </c>
      <c r="B7" s="85" t="n">
        <f aca="false">B4*IF(B5=1,3,IF(B5=2,6,12))</f>
        <v>0</v>
      </c>
      <c r="C7" s="14"/>
      <c r="D7" s="14"/>
      <c r="E7" s="14"/>
    </row>
    <row r="8" customFormat="false" ht="19.5" hidden="false" customHeight="true" outlineLevel="0" collapsed="false">
      <c r="A8" s="83" t="s">
        <v>105</v>
      </c>
      <c r="B8" s="86" t="n">
        <f aca="false">B4*IF(B5=1,6,IF(B5=2,12,12))</f>
        <v>0</v>
      </c>
      <c r="C8" s="14"/>
      <c r="D8" s="14"/>
      <c r="E8" s="14"/>
    </row>
    <row r="9" customFormat="false" ht="19.5" hidden="false" customHeight="true" outlineLevel="0" collapsed="false">
      <c r="A9" s="9" t="s">
        <v>106</v>
      </c>
      <c r="B9" s="81"/>
      <c r="C9" s="14"/>
      <c r="D9" s="14"/>
      <c r="E9" s="14"/>
    </row>
    <row r="10" customFormat="false" ht="19.5" hidden="false" customHeight="true" outlineLevel="0" collapsed="false">
      <c r="A10" s="83" t="s">
        <v>107</v>
      </c>
      <c r="B10" s="86" t="n">
        <f aca="false">MAX(0,B7-B9)</f>
        <v>0</v>
      </c>
      <c r="C10" s="14"/>
      <c r="D10" s="14"/>
      <c r="E10" s="14"/>
    </row>
    <row r="11" customFormat="false" ht="19.5" hidden="false" customHeight="true" outlineLevel="0" collapsed="false">
      <c r="A11" s="24" t="s">
        <v>108</v>
      </c>
      <c r="B11" s="85" t="n">
        <f aca="false">MAX(0,B8-B9)</f>
        <v>0</v>
      </c>
      <c r="C11" s="14"/>
      <c r="D11" s="14"/>
      <c r="E11" s="14"/>
    </row>
    <row r="12" customFormat="false" ht="19.5" hidden="false" customHeight="true" outlineLevel="0" collapsed="false">
      <c r="A12" s="6" t="s">
        <v>109</v>
      </c>
      <c r="B12" s="81"/>
      <c r="C12" s="14"/>
      <c r="D12" s="14"/>
      <c r="E12" s="14"/>
    </row>
    <row r="13" customFormat="false" ht="19.5" hidden="false" customHeight="true" outlineLevel="0" collapsed="false">
      <c r="A13" s="24" t="s">
        <v>110</v>
      </c>
      <c r="B13" s="87" t="str">
        <f aca="false">IF(B12&gt;0,CEILING(B10/B12,1),"—")</f>
        <v>—</v>
      </c>
      <c r="C13" s="14"/>
      <c r="D13" s="14"/>
      <c r="E13" s="14"/>
    </row>
    <row r="15" customFormat="false" ht="21.75" hidden="false" customHeight="true" outlineLevel="0" collapsed="false">
      <c r="A15" s="15" t="s">
        <v>111</v>
      </c>
      <c r="B15" s="15"/>
      <c r="C15" s="15"/>
      <c r="D15" s="15"/>
      <c r="E15" s="15"/>
    </row>
    <row r="16" customFormat="false" ht="30" hidden="false" customHeight="true" outlineLevel="0" collapsed="false">
      <c r="A16" s="88" t="s">
        <v>112</v>
      </c>
      <c r="B16" s="88" t="s">
        <v>113</v>
      </c>
      <c r="C16" s="88" t="s">
        <v>114</v>
      </c>
      <c r="D16" s="88" t="s">
        <v>115</v>
      </c>
      <c r="E16" s="88" t="s">
        <v>116</v>
      </c>
    </row>
    <row r="17" customFormat="false" ht="18" hidden="false" customHeight="true" outlineLevel="0" collapsed="false">
      <c r="A17" s="9"/>
      <c r="B17" s="10"/>
      <c r="C17" s="89"/>
      <c r="D17" s="10"/>
      <c r="E17" s="90" t="str">
        <f aca="false">IF(B17="","",RANK(C17,C17:C26,0))</f>
        <v/>
      </c>
    </row>
    <row r="18" customFormat="false" ht="18" hidden="false" customHeight="true" outlineLevel="0" collapsed="false">
      <c r="A18" s="17"/>
      <c r="B18" s="18"/>
      <c r="C18" s="91"/>
      <c r="D18" s="18"/>
      <c r="E18" s="92" t="str">
        <f aca="false">IF(B18="","",RANK(C18,C17:C26,0))</f>
        <v/>
      </c>
    </row>
    <row r="19" customFormat="false" ht="18" hidden="false" customHeight="true" outlineLevel="0" collapsed="false">
      <c r="A19" s="9"/>
      <c r="B19" s="10"/>
      <c r="C19" s="89"/>
      <c r="D19" s="10"/>
      <c r="E19" s="90" t="str">
        <f aca="false">IF(B19="","",RANK(C19,C17:C26,0))</f>
        <v/>
      </c>
    </row>
    <row r="20" customFormat="false" ht="18" hidden="false" customHeight="true" outlineLevel="0" collapsed="false">
      <c r="A20" s="17"/>
      <c r="B20" s="18"/>
      <c r="C20" s="91"/>
      <c r="D20" s="18"/>
      <c r="E20" s="92" t="str">
        <f aca="false">IF(B20="","",RANK(C20,C17:C26,0))</f>
        <v/>
      </c>
    </row>
    <row r="21" customFormat="false" ht="18" hidden="false" customHeight="true" outlineLevel="0" collapsed="false">
      <c r="A21" s="9"/>
      <c r="B21" s="10"/>
      <c r="C21" s="89"/>
      <c r="D21" s="10"/>
      <c r="E21" s="90" t="str">
        <f aca="false">IF(B21="","",RANK(C21,C17:C26,0))</f>
        <v/>
      </c>
    </row>
    <row r="22" customFormat="false" ht="18" hidden="false" customHeight="true" outlineLevel="0" collapsed="false">
      <c r="A22" s="17"/>
      <c r="B22" s="18"/>
      <c r="C22" s="91"/>
      <c r="D22" s="18"/>
      <c r="E22" s="92" t="str">
        <f aca="false">IF(B22="","",RANK(C22,C17:C26,0))</f>
        <v/>
      </c>
    </row>
    <row r="23" customFormat="false" ht="18" hidden="false" customHeight="true" outlineLevel="0" collapsed="false">
      <c r="A23" s="9"/>
      <c r="B23" s="10"/>
      <c r="C23" s="89"/>
      <c r="D23" s="10"/>
      <c r="E23" s="90" t="str">
        <f aca="false">IF(B23="","",RANK(C23,C17:C26,0))</f>
        <v/>
      </c>
    </row>
    <row r="24" customFormat="false" ht="18" hidden="false" customHeight="true" outlineLevel="0" collapsed="false">
      <c r="A24" s="17"/>
      <c r="B24" s="18"/>
      <c r="C24" s="91"/>
      <c r="D24" s="18"/>
      <c r="E24" s="92" t="str">
        <f aca="false">IF(B24="","",RANK(C24,C17:C26,0))</f>
        <v/>
      </c>
    </row>
    <row r="25" customFormat="false" ht="18" hidden="false" customHeight="true" outlineLevel="0" collapsed="false">
      <c r="A25" s="9"/>
      <c r="B25" s="10"/>
      <c r="C25" s="89"/>
      <c r="D25" s="10"/>
      <c r="E25" s="90" t="str">
        <f aca="false">IF(B25="","",RANK(C25,C17:C26,0))</f>
        <v/>
      </c>
    </row>
    <row r="26" customFormat="false" ht="18" hidden="false" customHeight="true" outlineLevel="0" collapsed="false">
      <c r="A26" s="17"/>
      <c r="B26" s="18"/>
      <c r="C26" s="91"/>
      <c r="D26" s="18"/>
      <c r="E26" s="92" t="str">
        <f aca="false">IF(B26="","",RANK(C26,C17:C26,0))</f>
        <v/>
      </c>
    </row>
    <row r="27" customFormat="false" ht="19.5" hidden="false" customHeight="true" outlineLevel="0" collapsed="false">
      <c r="A27" s="53" t="s">
        <v>117</v>
      </c>
      <c r="B27" s="55" t="n">
        <f aca="false">SUM(B17:B26)</f>
        <v>0</v>
      </c>
      <c r="C27" s="57"/>
      <c r="D27" s="55" t="n">
        <f aca="false">SUM(D17:D26)</f>
        <v>0</v>
      </c>
      <c r="E27" s="57"/>
    </row>
    <row r="29" customFormat="false" ht="19.5" hidden="false" customHeight="true" outlineLevel="0" collapsed="false">
      <c r="A29" s="93" t="s">
        <v>118</v>
      </c>
      <c r="B29" s="93"/>
      <c r="C29" s="93"/>
      <c r="D29" s="93"/>
      <c r="E29" s="93"/>
    </row>
    <row r="30" customFormat="false" ht="48" hidden="false" customHeight="true" outlineLevel="0" collapsed="false">
      <c r="A30" s="94" t="s">
        <v>119</v>
      </c>
      <c r="B30" s="94"/>
      <c r="C30" s="95" t="s">
        <v>120</v>
      </c>
      <c r="D30" s="95"/>
      <c r="E30" s="95"/>
    </row>
    <row r="31" customFormat="false" ht="30" hidden="false" customHeight="true" outlineLevel="0" collapsed="false">
      <c r="A31" s="96" t="s">
        <v>121</v>
      </c>
      <c r="B31" s="96"/>
      <c r="C31" s="96"/>
      <c r="D31" s="96"/>
      <c r="E31" s="96"/>
    </row>
  </sheetData>
  <mergeCells count="17">
    <mergeCell ref="A1:E1"/>
    <mergeCell ref="A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A15:E15"/>
    <mergeCell ref="A29:E29"/>
    <mergeCell ref="A30:B30"/>
    <mergeCell ref="C30:E30"/>
    <mergeCell ref="A31:E3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5" topLeftCell="B6" activePane="bottomRight" state="frozen"/>
      <selection pane="topLeft" activeCell="A1" activeCellId="0" sqref="A1"/>
      <selection pane="topRight" activeCell="B1" activeCellId="0" sqref="B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2"/>
    <col collapsed="false" customWidth="true" hidden="false" outlineLevel="0" max="13" min="2" style="1" width="11"/>
    <col collapsed="false" customWidth="true" hidden="false" outlineLevel="0" max="14" min="14" style="1" width="14"/>
  </cols>
  <sheetData>
    <row r="1" customFormat="false" ht="36" hidden="false" customHeight="true" outlineLevel="0" collapsed="false">
      <c r="A1" s="2" t="s">
        <v>122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3" customFormat="false" ht="19.5" hidden="false" customHeight="true" outlineLevel="0" collapsed="false">
      <c r="A3" s="34" t="s">
        <v>123</v>
      </c>
      <c r="B3" s="68" t="n">
        <v>2025</v>
      </c>
    </row>
    <row r="5" customFormat="false" ht="21.75" hidden="false" customHeight="true" outlineLevel="0" collapsed="false">
      <c r="A5" s="37" t="s">
        <v>37</v>
      </c>
      <c r="B5" s="37" t="s">
        <v>124</v>
      </c>
      <c r="C5" s="37" t="s">
        <v>125</v>
      </c>
      <c r="D5" s="37" t="s">
        <v>126</v>
      </c>
      <c r="E5" s="37" t="s">
        <v>127</v>
      </c>
      <c r="F5" s="37" t="s">
        <v>128</v>
      </c>
      <c r="G5" s="37" t="s">
        <v>129</v>
      </c>
      <c r="H5" s="37" t="s">
        <v>130</v>
      </c>
      <c r="I5" s="37" t="s">
        <v>131</v>
      </c>
      <c r="J5" s="37" t="s">
        <v>132</v>
      </c>
      <c r="K5" s="37" t="s">
        <v>133</v>
      </c>
      <c r="L5" s="37" t="s">
        <v>134</v>
      </c>
      <c r="M5" s="37" t="s">
        <v>135</v>
      </c>
      <c r="N5" s="37" t="s">
        <v>136</v>
      </c>
    </row>
    <row r="6" customFormat="false" ht="19.5" hidden="false" customHeight="true" outlineLevel="0" collapsed="false">
      <c r="A6" s="50" t="s">
        <v>137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52" t="n">
        <f aca="false">SUM(B6:M6)</f>
        <v>0</v>
      </c>
    </row>
    <row r="7" customFormat="false" ht="19.5" hidden="false" customHeight="true" outlineLevel="0" collapsed="false">
      <c r="A7" s="56" t="s">
        <v>138</v>
      </c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58" t="n">
        <f aca="false">SUM(B7:M7)</f>
        <v>0</v>
      </c>
    </row>
    <row r="8" customFormat="false" ht="19.5" hidden="false" customHeight="true" outlineLevel="0" collapsed="false">
      <c r="A8" s="62" t="s">
        <v>139</v>
      </c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64" t="n">
        <f aca="false">SUM(B8:M8)</f>
        <v>0</v>
      </c>
    </row>
    <row r="9" customFormat="false" ht="19.5" hidden="false" customHeight="true" outlineLevel="0" collapsed="false">
      <c r="A9" s="50" t="s">
        <v>140</v>
      </c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52" t="n">
        <f aca="false">SUM(B9:M9)</f>
        <v>0</v>
      </c>
    </row>
    <row r="10" customFormat="false" ht="19.5" hidden="false" customHeight="true" outlineLevel="0" collapsed="false">
      <c r="A10" s="62" t="s">
        <v>141</v>
      </c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1" t="n">
        <f aca="false">IFERROR(AVERAGE(B10:M10),0)</f>
        <v>0</v>
      </c>
    </row>
    <row r="11" customFormat="false" ht="19.5" hidden="false" customHeight="true" outlineLevel="0" collapsed="false">
      <c r="A11" s="50" t="s">
        <v>142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52" t="n">
        <f aca="false">SUM(B11:M11)</f>
        <v>0</v>
      </c>
    </row>
    <row r="12" customFormat="false" ht="19.5" hidden="false" customHeight="true" outlineLevel="0" collapsed="false">
      <c r="A12" s="102" t="s">
        <v>143</v>
      </c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4" t="n">
        <f aca="false">MIN(B12:M12)</f>
        <v>0</v>
      </c>
    </row>
    <row r="14" customFormat="false" ht="42" hidden="false" customHeight="true" outlineLevel="0" collapsed="false">
      <c r="A14" s="105" t="s">
        <v>144</v>
      </c>
      <c r="B14" s="105"/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</row>
  </sheetData>
  <mergeCells count="2">
    <mergeCell ref="A1:N1"/>
    <mergeCell ref="A14:N1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28"/>
    <col collapsed="false" customWidth="true" hidden="false" outlineLevel="0" max="3" min="3" style="1" width="55"/>
  </cols>
  <sheetData>
    <row r="1" customFormat="false" ht="39.75" hidden="false" customHeight="true" outlineLevel="0" collapsed="false">
      <c r="A1" s="2" t="s">
        <v>145</v>
      </c>
      <c r="B1" s="2"/>
      <c r="C1" s="2"/>
    </row>
    <row r="3" customFormat="false" ht="51.75" hidden="false" customHeight="true" outlineLevel="0" collapsed="false">
      <c r="A3" s="106" t="s">
        <v>146</v>
      </c>
      <c r="B3" s="12" t="s">
        <v>147</v>
      </c>
      <c r="C3" s="107" t="s">
        <v>148</v>
      </c>
    </row>
    <row r="4" customFormat="false" ht="51.75" hidden="false" customHeight="true" outlineLevel="0" collapsed="false">
      <c r="A4" s="106" t="s">
        <v>149</v>
      </c>
      <c r="B4" s="12" t="s">
        <v>150</v>
      </c>
      <c r="C4" s="107" t="s">
        <v>151</v>
      </c>
    </row>
    <row r="5" customFormat="false" ht="51.75" hidden="false" customHeight="true" outlineLevel="0" collapsed="false">
      <c r="A5" s="106" t="s">
        <v>152</v>
      </c>
      <c r="B5" s="12" t="s">
        <v>153</v>
      </c>
      <c r="C5" s="107" t="s">
        <v>154</v>
      </c>
    </row>
    <row r="6" customFormat="false" ht="51.75" hidden="false" customHeight="true" outlineLevel="0" collapsed="false">
      <c r="A6" s="106" t="s">
        <v>155</v>
      </c>
      <c r="B6" s="12" t="s">
        <v>156</v>
      </c>
      <c r="C6" s="107" t="s">
        <v>157</v>
      </c>
    </row>
    <row r="7" customFormat="false" ht="51.75" hidden="false" customHeight="true" outlineLevel="0" collapsed="false">
      <c r="A7" s="106" t="s">
        <v>158</v>
      </c>
      <c r="B7" s="12" t="s">
        <v>159</v>
      </c>
      <c r="C7" s="107" t="s">
        <v>160</v>
      </c>
    </row>
    <row r="9" customFormat="false" ht="21.75" hidden="false" customHeight="true" outlineLevel="0" collapsed="false">
      <c r="A9" s="108" t="s">
        <v>161</v>
      </c>
      <c r="B9" s="108"/>
      <c r="C9" s="108"/>
    </row>
    <row r="10" customFormat="false" ht="21.75" hidden="false" customHeight="true" outlineLevel="0" collapsed="false">
      <c r="A10" s="109" t="s">
        <v>162</v>
      </c>
      <c r="B10" s="110" t="s">
        <v>163</v>
      </c>
      <c r="C10" s="110"/>
    </row>
    <row r="11" customFormat="false" ht="21.75" hidden="false" customHeight="true" outlineLevel="0" collapsed="false">
      <c r="A11" s="109" t="s">
        <v>164</v>
      </c>
      <c r="B11" s="111" t="s">
        <v>165</v>
      </c>
      <c r="C11" s="111"/>
    </row>
    <row r="12" customFormat="false" ht="21.75" hidden="false" customHeight="true" outlineLevel="0" collapsed="false">
      <c r="A12" s="109" t="s">
        <v>166</v>
      </c>
      <c r="B12" s="110" t="s">
        <v>167</v>
      </c>
      <c r="C12" s="110"/>
    </row>
    <row r="13" customFormat="false" ht="21.75" hidden="false" customHeight="true" outlineLevel="0" collapsed="false">
      <c r="A13" s="109" t="s">
        <v>168</v>
      </c>
      <c r="B13" s="111" t="s">
        <v>169</v>
      </c>
      <c r="C13" s="111"/>
    </row>
    <row r="14" customFormat="false" ht="21.75" hidden="false" customHeight="true" outlineLevel="0" collapsed="false">
      <c r="A14" s="109" t="s">
        <v>170</v>
      </c>
      <c r="B14" s="110" t="s">
        <v>171</v>
      </c>
      <c r="C14" s="110"/>
    </row>
    <row r="15" customFormat="false" ht="21.75" hidden="false" customHeight="true" outlineLevel="0" collapsed="false">
      <c r="A15" s="109" t="s">
        <v>172</v>
      </c>
      <c r="B15" s="111" t="s">
        <v>173</v>
      </c>
      <c r="C15" s="111"/>
    </row>
    <row r="16" customFormat="false" ht="21.75" hidden="false" customHeight="true" outlineLevel="0" collapsed="false">
      <c r="A16" s="109" t="s">
        <v>174</v>
      </c>
      <c r="B16" s="110" t="s">
        <v>175</v>
      </c>
      <c r="C16" s="110"/>
    </row>
    <row r="19" customFormat="false" ht="15" hidden="false" customHeight="true" outlineLevel="0" collapsed="false">
      <c r="A19" s="112" t="s">
        <v>176</v>
      </c>
      <c r="B19" s="112"/>
      <c r="C19" s="112"/>
    </row>
    <row r="20" customFormat="false" ht="19.5" hidden="false" customHeight="true" outlineLevel="0" collapsed="false">
      <c r="A20" s="113" t="s">
        <v>177</v>
      </c>
      <c r="B20" s="114" t="s">
        <v>178</v>
      </c>
      <c r="C20" s="114"/>
    </row>
    <row r="21" customFormat="false" ht="19.5" hidden="false" customHeight="true" outlineLevel="0" collapsed="false">
      <c r="A21" s="115" t="s">
        <v>177</v>
      </c>
      <c r="B21" s="116" t="s">
        <v>179</v>
      </c>
      <c r="C21" s="116"/>
    </row>
    <row r="22" customFormat="false" ht="19.5" hidden="false" customHeight="true" outlineLevel="0" collapsed="false">
      <c r="A22" s="117" t="s">
        <v>177</v>
      </c>
      <c r="B22" s="110" t="s">
        <v>180</v>
      </c>
      <c r="C22" s="110"/>
    </row>
  </sheetData>
  <mergeCells count="13">
    <mergeCell ref="A1:C1"/>
    <mergeCell ref="A9:C9"/>
    <mergeCell ref="B10:C10"/>
    <mergeCell ref="B11:C11"/>
    <mergeCell ref="B12:C12"/>
    <mergeCell ref="B13:C13"/>
    <mergeCell ref="B14:C14"/>
    <mergeCell ref="B15:C15"/>
    <mergeCell ref="B16:C16"/>
    <mergeCell ref="A19:C19"/>
    <mergeCell ref="B20:C20"/>
    <mergeCell ref="B21:C21"/>
    <mergeCell ref="B22:C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2026-06-18T21:10:58Z</dcterms:created>
  <dc:creator>openpyxl</dc:creator>
  <dc:description/>
  <dc:language>en-US</dc:language>
  <cp:lastModifiedBy/>
  <dcterms:modified xsi:type="dcterms:W3CDTF">2026-06-18T21:11:17Z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